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60" tabRatio="650" activeTab="3"/>
  </bookViews>
  <sheets>
    <sheet name="ReadMe TAP P.6" sheetId="28" r:id="rId1"/>
    <sheet name="Data_School" sheetId="29" r:id="rId2"/>
    <sheet name="Link" sheetId="30" state="hidden" r:id="rId3"/>
    <sheet name="G_Class" sheetId="31" r:id="rId4"/>
  </sheets>
  <definedNames>
    <definedName name="_xlnm._FilterDatabase" localSheetId="1" hidden="1">Data_School!#REF!</definedName>
    <definedName name="_xlnm._FilterDatabase" localSheetId="2" hidden="1">Link!#REF!</definedName>
    <definedName name="_xlnm.Print_Titles" localSheetId="1">Data_School!$1:$6</definedName>
    <definedName name="_xlnm.Print_Titles" localSheetId="2">Link!$4:$44</definedName>
  </definedNames>
  <calcPr calcId="162913"/>
  <fileRecoveryPr autoRecover="0"/>
</workbook>
</file>

<file path=xl/calcChain.xml><?xml version="1.0" encoding="utf-8"?>
<calcChain xmlns="http://schemas.openxmlformats.org/spreadsheetml/2006/main">
  <c r="C2" i="29" l="1"/>
  <c r="E4" i="29"/>
  <c r="E2" i="30" s="1"/>
  <c r="B4" i="29"/>
  <c r="B2" i="30" s="1"/>
  <c r="B118" i="28"/>
  <c r="D194" i="31"/>
  <c r="D170" i="31"/>
  <c r="D146" i="31"/>
  <c r="D122" i="31"/>
  <c r="E98" i="31"/>
  <c r="E74" i="31"/>
  <c r="E50" i="31"/>
  <c r="E26" i="31"/>
  <c r="E2" i="31"/>
  <c r="F44" i="30"/>
  <c r="E44" i="30"/>
  <c r="D44" i="30"/>
  <c r="C44" i="30"/>
  <c r="B44" i="30"/>
  <c r="E43" i="30"/>
  <c r="D43" i="30"/>
  <c r="C43" i="30"/>
  <c r="B43" i="30"/>
  <c r="E42" i="30"/>
  <c r="D42" i="30"/>
  <c r="C42" i="30"/>
  <c r="B42" i="30"/>
  <c r="E41" i="30"/>
  <c r="D41" i="30"/>
  <c r="C41" i="30"/>
  <c r="B41" i="30"/>
  <c r="E40" i="30"/>
  <c r="D40" i="30"/>
  <c r="C40" i="30"/>
  <c r="B40" i="30"/>
  <c r="E39" i="30"/>
  <c r="D39" i="30"/>
  <c r="C39" i="30"/>
  <c r="B39" i="30"/>
  <c r="E38" i="30"/>
  <c r="D38" i="30"/>
  <c r="C38" i="30"/>
  <c r="B38" i="30"/>
  <c r="G37" i="30"/>
  <c r="F37" i="30"/>
  <c r="E37" i="30"/>
  <c r="D37" i="30"/>
  <c r="C37" i="30"/>
  <c r="B37" i="30"/>
  <c r="E36" i="30"/>
  <c r="D36" i="30"/>
  <c r="C36" i="30"/>
  <c r="B36" i="30"/>
  <c r="E35" i="30"/>
  <c r="D35" i="30"/>
  <c r="C35" i="30"/>
  <c r="B35" i="30"/>
  <c r="E34" i="30"/>
  <c r="D34" i="30"/>
  <c r="C34" i="30"/>
  <c r="B34" i="30"/>
  <c r="E33" i="30"/>
  <c r="D33" i="30"/>
  <c r="C33" i="30"/>
  <c r="B33" i="30"/>
  <c r="E32" i="30"/>
  <c r="D32" i="30"/>
  <c r="C32" i="30"/>
  <c r="B32" i="30"/>
  <c r="E31" i="30"/>
  <c r="D31" i="30"/>
  <c r="C31" i="30"/>
  <c r="B31" i="30"/>
  <c r="E30" i="30"/>
  <c r="D30" i="30"/>
  <c r="C30" i="30"/>
  <c r="B30" i="30"/>
  <c r="G29" i="30"/>
  <c r="E29" i="30"/>
  <c r="D29" i="30"/>
  <c r="C29" i="30"/>
  <c r="B29" i="30"/>
  <c r="F28" i="30"/>
  <c r="E28" i="30"/>
  <c r="D28" i="30"/>
  <c r="C28" i="30"/>
  <c r="B28" i="30"/>
  <c r="E27" i="30"/>
  <c r="D27" i="30"/>
  <c r="C27" i="30"/>
  <c r="B27" i="30"/>
  <c r="E26" i="30"/>
  <c r="D26" i="30"/>
  <c r="C26" i="30"/>
  <c r="B26" i="30"/>
  <c r="G25" i="30"/>
  <c r="E25" i="30"/>
  <c r="D25" i="30"/>
  <c r="C25" i="30"/>
  <c r="B25" i="30"/>
  <c r="E24" i="30"/>
  <c r="D24" i="30"/>
  <c r="C24" i="30"/>
  <c r="B24" i="30"/>
  <c r="E23" i="30"/>
  <c r="D23" i="30"/>
  <c r="C23" i="30"/>
  <c r="B23" i="30"/>
  <c r="E22" i="30"/>
  <c r="D22" i="30"/>
  <c r="C22" i="30"/>
  <c r="B22" i="30"/>
  <c r="E21" i="30"/>
  <c r="D21" i="30"/>
  <c r="C21" i="30"/>
  <c r="B21" i="30"/>
  <c r="F20" i="30"/>
  <c r="E20" i="30"/>
  <c r="D20" i="30"/>
  <c r="C20" i="30"/>
  <c r="B20" i="30"/>
  <c r="E19" i="30"/>
  <c r="D19" i="30"/>
  <c r="C19" i="30"/>
  <c r="B19" i="30"/>
  <c r="E18" i="30"/>
  <c r="D18" i="30"/>
  <c r="C18" i="30"/>
  <c r="B18" i="30"/>
  <c r="E17" i="30"/>
  <c r="D17" i="30"/>
  <c r="C17" i="30"/>
  <c r="B17" i="30"/>
  <c r="E16" i="30"/>
  <c r="D16" i="30"/>
  <c r="C16" i="30"/>
  <c r="B16" i="30"/>
  <c r="E15" i="30"/>
  <c r="D15" i="30"/>
  <c r="C15" i="30"/>
  <c r="B15" i="30"/>
  <c r="E14" i="30"/>
  <c r="D14" i="30"/>
  <c r="C14" i="30"/>
  <c r="B14" i="30"/>
  <c r="F13" i="30"/>
  <c r="E13" i="30"/>
  <c r="D13" i="30"/>
  <c r="C13" i="30"/>
  <c r="B13" i="30"/>
  <c r="E12" i="30"/>
  <c r="D12" i="30"/>
  <c r="C12" i="30"/>
  <c r="B12" i="30"/>
  <c r="E11" i="30"/>
  <c r="D11" i="30"/>
  <c r="C11" i="30"/>
  <c r="B11" i="30"/>
  <c r="E10" i="30"/>
  <c r="D10" i="30"/>
  <c r="C10" i="30"/>
  <c r="B10" i="30"/>
  <c r="G9" i="30"/>
  <c r="F9" i="30"/>
  <c r="E9" i="30"/>
  <c r="D9" i="30"/>
  <c r="C9" i="30"/>
  <c r="B9" i="30"/>
  <c r="E8" i="30"/>
  <c r="D8" i="30"/>
  <c r="C8" i="30"/>
  <c r="B8" i="30"/>
  <c r="E7" i="30"/>
  <c r="D7" i="30"/>
  <c r="C7" i="30"/>
  <c r="B7" i="30"/>
  <c r="E6" i="30"/>
  <c r="D6" i="30"/>
  <c r="C6" i="30"/>
  <c r="B6" i="30"/>
  <c r="H5" i="30"/>
  <c r="G4" i="30"/>
  <c r="F4" i="30"/>
  <c r="E4" i="30"/>
  <c r="D4" i="30"/>
  <c r="C4" i="30"/>
  <c r="B1" i="30"/>
  <c r="H46" i="29"/>
  <c r="H44" i="30" s="1"/>
  <c r="G46" i="29"/>
  <c r="G44" i="30" s="1"/>
  <c r="F46" i="29"/>
  <c r="H45" i="29"/>
  <c r="H43" i="30" s="1"/>
  <c r="G45" i="29"/>
  <c r="G43" i="30" s="1"/>
  <c r="F45" i="29"/>
  <c r="F43" i="30" s="1"/>
  <c r="H44" i="29"/>
  <c r="H42" i="30" s="1"/>
  <c r="G44" i="29"/>
  <c r="G42" i="30" s="1"/>
  <c r="F44" i="29"/>
  <c r="F42" i="30" s="1"/>
  <c r="H43" i="29"/>
  <c r="H41" i="30" s="1"/>
  <c r="G43" i="29"/>
  <c r="G41" i="30" s="1"/>
  <c r="F43" i="29"/>
  <c r="F41" i="30" s="1"/>
  <c r="H42" i="29"/>
  <c r="H40" i="30" s="1"/>
  <c r="G42" i="29"/>
  <c r="G40" i="30" s="1"/>
  <c r="F42" i="29"/>
  <c r="F40" i="30" s="1"/>
  <c r="H41" i="29"/>
  <c r="H39" i="30" s="1"/>
  <c r="G41" i="29"/>
  <c r="G39" i="30" s="1"/>
  <c r="F41" i="29"/>
  <c r="F39" i="30" s="1"/>
  <c r="H40" i="29"/>
  <c r="H38" i="30" s="1"/>
  <c r="G40" i="29"/>
  <c r="G38" i="30" s="1"/>
  <c r="F40" i="29"/>
  <c r="F38" i="30" s="1"/>
  <c r="H39" i="29"/>
  <c r="H37" i="30" s="1"/>
  <c r="G39" i="29"/>
  <c r="F39" i="29"/>
  <c r="H38" i="29"/>
  <c r="H36" i="30" s="1"/>
  <c r="G38" i="29"/>
  <c r="G36" i="30" s="1"/>
  <c r="F38" i="29"/>
  <c r="F36" i="30" s="1"/>
  <c r="H37" i="29"/>
  <c r="H35" i="30" s="1"/>
  <c r="G37" i="29"/>
  <c r="G35" i="30" s="1"/>
  <c r="F37" i="29"/>
  <c r="F35" i="30" s="1"/>
  <c r="H36" i="29"/>
  <c r="H34" i="30" s="1"/>
  <c r="G36" i="29"/>
  <c r="G34" i="30" s="1"/>
  <c r="F36" i="29"/>
  <c r="F34" i="30" s="1"/>
  <c r="H35" i="29"/>
  <c r="H33" i="30" s="1"/>
  <c r="G35" i="29"/>
  <c r="G33" i="30" s="1"/>
  <c r="F35" i="29"/>
  <c r="F33" i="30" s="1"/>
  <c r="H34" i="29"/>
  <c r="H32" i="30" s="1"/>
  <c r="G34" i="29"/>
  <c r="G32" i="30" s="1"/>
  <c r="F34" i="29"/>
  <c r="F32" i="30" s="1"/>
  <c r="H33" i="29"/>
  <c r="H31" i="30" s="1"/>
  <c r="G33" i="29"/>
  <c r="G31" i="30" s="1"/>
  <c r="F33" i="29"/>
  <c r="F31" i="30" s="1"/>
  <c r="H32" i="29"/>
  <c r="H30" i="30" s="1"/>
  <c r="G32" i="29"/>
  <c r="G30" i="30" s="1"/>
  <c r="F32" i="29"/>
  <c r="F30" i="30" s="1"/>
  <c r="H31" i="29"/>
  <c r="H29" i="30" s="1"/>
  <c r="G31" i="29"/>
  <c r="F31" i="29"/>
  <c r="F29" i="30" s="1"/>
  <c r="H30" i="29"/>
  <c r="H28" i="30" s="1"/>
  <c r="G30" i="29"/>
  <c r="G28" i="30" s="1"/>
  <c r="F30" i="29"/>
  <c r="H29" i="29"/>
  <c r="H27" i="30" s="1"/>
  <c r="G29" i="29"/>
  <c r="G27" i="30" s="1"/>
  <c r="F29" i="29"/>
  <c r="F27" i="30" s="1"/>
  <c r="H28" i="29"/>
  <c r="H26" i="30" s="1"/>
  <c r="G28" i="29"/>
  <c r="G26" i="30" s="1"/>
  <c r="F28" i="29"/>
  <c r="F26" i="30" s="1"/>
  <c r="H27" i="29"/>
  <c r="H25" i="30" s="1"/>
  <c r="G27" i="29"/>
  <c r="F27" i="29"/>
  <c r="F25" i="30" s="1"/>
  <c r="H26" i="29"/>
  <c r="H24" i="30" s="1"/>
  <c r="G26" i="29"/>
  <c r="G24" i="30" s="1"/>
  <c r="F26" i="29"/>
  <c r="F24" i="30" s="1"/>
  <c r="H25" i="29"/>
  <c r="H23" i="30" s="1"/>
  <c r="G25" i="29"/>
  <c r="G23" i="30" s="1"/>
  <c r="F25" i="29"/>
  <c r="F23" i="30" s="1"/>
  <c r="H24" i="29"/>
  <c r="H22" i="30" s="1"/>
  <c r="G24" i="29"/>
  <c r="G22" i="30" s="1"/>
  <c r="F24" i="29"/>
  <c r="F22" i="30" s="1"/>
  <c r="H23" i="29"/>
  <c r="H21" i="30" s="1"/>
  <c r="G23" i="29"/>
  <c r="G21" i="30" s="1"/>
  <c r="F23" i="29"/>
  <c r="F21" i="30" s="1"/>
  <c r="H22" i="29"/>
  <c r="H20" i="30" s="1"/>
  <c r="G22" i="29"/>
  <c r="G20" i="30" s="1"/>
  <c r="F22" i="29"/>
  <c r="H21" i="29"/>
  <c r="H19" i="30" s="1"/>
  <c r="G21" i="29"/>
  <c r="G19" i="30" s="1"/>
  <c r="F21" i="29"/>
  <c r="F19" i="30" s="1"/>
  <c r="H20" i="29"/>
  <c r="H18" i="30" s="1"/>
  <c r="G20" i="29"/>
  <c r="G18" i="30" s="1"/>
  <c r="F20" i="29"/>
  <c r="F18" i="30" s="1"/>
  <c r="H19" i="29"/>
  <c r="H17" i="30" s="1"/>
  <c r="G19" i="29"/>
  <c r="G17" i="30" s="1"/>
  <c r="F19" i="29"/>
  <c r="F17" i="30" s="1"/>
  <c r="H18" i="29"/>
  <c r="H16" i="30" s="1"/>
  <c r="G18" i="29"/>
  <c r="G16" i="30" s="1"/>
  <c r="F18" i="29"/>
  <c r="F16" i="30" s="1"/>
  <c r="H17" i="29"/>
  <c r="H15" i="30" s="1"/>
  <c r="G17" i="29"/>
  <c r="G15" i="30" s="1"/>
  <c r="F17" i="29"/>
  <c r="F15" i="30" s="1"/>
  <c r="H16" i="29"/>
  <c r="H14" i="30" s="1"/>
  <c r="G16" i="29"/>
  <c r="G14" i="30" s="1"/>
  <c r="F16" i="29"/>
  <c r="F14" i="30" s="1"/>
  <c r="H15" i="29"/>
  <c r="H13" i="30" s="1"/>
  <c r="G15" i="29"/>
  <c r="G13" i="30" s="1"/>
  <c r="F15" i="29"/>
  <c r="H14" i="29"/>
  <c r="H12" i="30" s="1"/>
  <c r="G14" i="29"/>
  <c r="G12" i="30" s="1"/>
  <c r="F14" i="29"/>
  <c r="F12" i="30" s="1"/>
  <c r="H13" i="29"/>
  <c r="H11" i="30" s="1"/>
  <c r="G13" i="29"/>
  <c r="G11" i="30" s="1"/>
  <c r="F13" i="29"/>
  <c r="F11" i="30" s="1"/>
  <c r="H12" i="29"/>
  <c r="H10" i="30" s="1"/>
  <c r="G12" i="29"/>
  <c r="G10" i="30" s="1"/>
  <c r="F12" i="29"/>
  <c r="F10" i="30" s="1"/>
  <c r="H11" i="29"/>
  <c r="H9" i="30" s="1"/>
  <c r="G11" i="29"/>
  <c r="F11" i="29"/>
  <c r="H10" i="29"/>
  <c r="H8" i="30" s="1"/>
  <c r="G10" i="29"/>
  <c r="G8" i="30" s="1"/>
  <c r="F10" i="29"/>
  <c r="F8" i="30" s="1"/>
  <c r="H9" i="29"/>
  <c r="H7" i="30" s="1"/>
  <c r="G9" i="29"/>
  <c r="G7" i="30" s="1"/>
  <c r="F9" i="29"/>
  <c r="F7" i="30" s="1"/>
  <c r="H8" i="29"/>
  <c r="H6" i="30" s="1"/>
  <c r="G8" i="29"/>
  <c r="G6" i="30" s="1"/>
  <c r="F8" i="29"/>
  <c r="F6" i="30" s="1"/>
  <c r="E7" i="29"/>
  <c r="E5" i="30" s="1"/>
  <c r="D7" i="29"/>
  <c r="D5" i="30" s="1"/>
  <c r="C7" i="29"/>
  <c r="C5" i="30" s="1"/>
  <c r="G7" i="29" l="1"/>
  <c r="G5" i="30" s="1"/>
  <c r="F7" i="29"/>
  <c r="F5" i="30" s="1"/>
  <c r="J195" i="31"/>
  <c r="J99" i="31"/>
  <c r="J3" i="31"/>
  <c r="J147" i="31"/>
  <c r="J27" i="31"/>
  <c r="J171" i="31"/>
  <c r="J75" i="31"/>
  <c r="J51" i="31"/>
  <c r="J123" i="31"/>
  <c r="C195" i="31"/>
  <c r="C147" i="31"/>
  <c r="C99" i="31"/>
  <c r="C51" i="31"/>
  <c r="C3" i="31"/>
  <c r="C171" i="31"/>
  <c r="C123" i="31"/>
  <c r="C75" i="31"/>
  <c r="C27" i="31"/>
  <c r="B120" i="28"/>
  <c r="B27" i="28" s="1"/>
  <c r="B119" i="28"/>
</calcChain>
</file>

<file path=xl/comments1.xml><?xml version="1.0" encoding="utf-8"?>
<comments xmlns="http://schemas.openxmlformats.org/spreadsheetml/2006/main">
  <authors>
    <author>ผู้สร้าง</author>
  </authors>
  <commentList>
    <comment ref="J10" authorId="0" shapeId="0">
      <text>
        <r>
          <rPr>
            <b/>
            <sz val="16"/>
            <color indexed="53"/>
            <rFont val="TH Sarabun New"/>
            <family val="2"/>
          </rPr>
          <t>*** ให้กรอกข้อมูลพื้นฐานของโรงเรียน (5 รายการ) ***
(ลบข้อมูลเดิม : แล้วพิมพ์ใหม่)</t>
        </r>
      </text>
    </comment>
  </commentList>
</comments>
</file>

<file path=xl/sharedStrings.xml><?xml version="1.0" encoding="utf-8"?>
<sst xmlns="http://schemas.openxmlformats.org/spreadsheetml/2006/main" count="126" uniqueCount="112">
  <si>
    <t>ท 1.1</t>
  </si>
  <si>
    <t>ท 2.1</t>
  </si>
  <si>
    <t>ท 4.1</t>
  </si>
  <si>
    <t>ท 5.1</t>
  </si>
  <si>
    <t>ท 3.1</t>
  </si>
  <si>
    <t>ค 1.1</t>
  </si>
  <si>
    <t>ค 1.2</t>
  </si>
  <si>
    <t>ค 1.4</t>
  </si>
  <si>
    <t>ค 2.2</t>
  </si>
  <si>
    <t>ค 3.1</t>
  </si>
  <si>
    <t>ค 3.2</t>
  </si>
  <si>
    <t>ค 4.1</t>
  </si>
  <si>
    <t>ค 4.2</t>
  </si>
  <si>
    <t>ค 5.1</t>
  </si>
  <si>
    <t>ค 5.2</t>
  </si>
  <si>
    <t>ว 1.1</t>
  </si>
  <si>
    <t>ว 1.2</t>
  </si>
  <si>
    <t>ว 2.2</t>
  </si>
  <si>
    <t>ว 3.1</t>
  </si>
  <si>
    <t>ว 3.2</t>
  </si>
  <si>
    <t>ว 4.1</t>
  </si>
  <si>
    <t>ว 4.2</t>
  </si>
  <si>
    <t>ว 5.1</t>
  </si>
  <si>
    <t>ว 6.1</t>
  </si>
  <si>
    <t>ว 7.1</t>
  </si>
  <si>
    <t>ต 1.1</t>
  </si>
  <si>
    <t>ต 1.2</t>
  </si>
  <si>
    <t>ต 1.3</t>
  </si>
  <si>
    <t>ต 2.1</t>
  </si>
  <si>
    <t>ต 2.2</t>
  </si>
  <si>
    <t>ว 2.1</t>
  </si>
  <si>
    <t>โรงเรียน</t>
  </si>
  <si>
    <t>หมายเหตุ</t>
  </si>
  <si>
    <t>วัตถุประสงค์</t>
  </si>
  <si>
    <t>Data_School</t>
  </si>
  <si>
    <t>G_Class</t>
  </si>
  <si>
    <t xml:space="preserve"> ประกอบด้วยชีท (Sheet) จำนวน 3 ชีท ดังนี้</t>
  </si>
  <si>
    <t>สพฐ.</t>
  </si>
  <si>
    <t>กลุ่มสาระฯ/มาตรฐานการเรียนรู้</t>
  </si>
  <si>
    <t>จำนวน นร.</t>
  </si>
  <si>
    <t>รายละเอียดและขั้นตอน</t>
  </si>
  <si>
    <t>เป็นชีทกราฟแสดงผลการประเมินผลเป็นรายมาตรฐานฯ และแยกตามกลุ่มสาระการเรียนรู้ และให้ Printout ออกมา เพื่อใช้วิเคราะห์ต่อไป</t>
  </si>
  <si>
    <t>/ตัวอย่างไฟล์…</t>
  </si>
  <si>
    <t>อำเภอ</t>
  </si>
  <si>
    <t>(Ordinary National Educational Test : O-NET)</t>
  </si>
  <si>
    <t>ผลการทดสอบทางการศึกษาแห่งชาติขั้นพื้นฐาน</t>
  </si>
  <si>
    <t>ค 2.1</t>
  </si>
  <si>
    <t>Testing Analyze Program (TAP)</t>
  </si>
  <si>
    <t>ว 7.2</t>
  </si>
  <si>
    <t>(Testing Analyze Program : TAP)</t>
  </si>
  <si>
    <t>สำนักงานเขตพื้นที่การศึกษาประถมศึกษา</t>
  </si>
  <si>
    <t>รหัสโรงเรียน (รหัส NT)</t>
  </si>
  <si>
    <t>จังหวัด</t>
  </si>
  <si>
    <t>ภาษาไทย</t>
  </si>
  <si>
    <t>ภาษาอังกฤษ</t>
  </si>
  <si>
    <t>คณิตศาสตร์</t>
  </si>
  <si>
    <t>วิทยาศาสตร์</t>
  </si>
  <si>
    <t>เฉลี่ยรวมทุกกลุ่มสาระฯ</t>
  </si>
  <si>
    <t>กลุ่มสาระ</t>
  </si>
  <si>
    <t>โปรแกรมวิเคราะห์ผลการประเมินคุณภาพการศึกษาขั้นพื้นฐาน (O-NET)</t>
  </si>
  <si>
    <t xml:space="preserve">   เปรียบเทียบผลต่างคะแนนเขตพื้นที่ฯ</t>
  </si>
  <si>
    <t>สีเขียว</t>
  </si>
  <si>
    <t>สีเหลือง</t>
  </si>
  <si>
    <t>สีดำ</t>
  </si>
  <si>
    <t>สีแดง</t>
  </si>
  <si>
    <t>การแปลผล</t>
  </si>
  <si>
    <t>ในชีท Data_School จะมีการเปรียบเทียบคะแนนของโรงเรียนกับเขตพื้นที่การศึกษาฯ/สพฐ.  ซึ่งแปลผลคะแนน ดังนี้</t>
  </si>
  <si>
    <t>แปลผล</t>
  </si>
  <si>
    <t>ดีมาก</t>
  </si>
  <si>
    <t>ดี</t>
  </si>
  <si>
    <t>พอใช้</t>
  </si>
  <si>
    <t>ปรับปรุง</t>
  </si>
  <si>
    <t xml:space="preserve">ความหมาย </t>
  </si>
  <si>
    <t xml:space="preserve">  คะแนนสูงกว่า ระหว่าง 0.01 - 3.99 </t>
  </si>
  <si>
    <t xml:space="preserve">  คะแนนต่ำกว่า ระหว่าง (-) 0.01 - 3.99</t>
  </si>
  <si>
    <t xml:space="preserve">  คะแนนต่ำกว่า ตั้งแต่ (-) 4.00 ลงไป</t>
  </si>
  <si>
    <t xml:space="preserve">  คะแนนสูงกว่า ตั้งแต่ 4.00 ขึ้นไป</t>
  </si>
  <si>
    <t>(ดังรูป)</t>
  </si>
  <si>
    <t>ในชีท G_Class (ส่วนล่าง) เป็นการเปรียบเทียบผลต่างของคะแนนระหว่างโรงเรียนกับ สพฐ. (หรือเขตพื้นที่ฯ)</t>
  </si>
  <si>
    <t>สูงกว่า สพฐ. (หรือเขตพื้นที่ฯ)</t>
  </si>
  <si>
    <t>ต่ำกว่า สพฐ. (หรือเขตพื้นที่ฯ)</t>
  </si>
  <si>
    <t>(ควรได้รับการยกย่อง/ชื่นชม)</t>
  </si>
  <si>
    <t>(ควรได้รับการปรับปรุงแก้ไข)</t>
  </si>
  <si>
    <t>(กรอก 5 รายการ ได้แก่  1. โรงเรียน  2. สำนักงานเขตพื้นที่ฯ  3. รหัสโรงเรียน  4. อำเภอ  5. จังหวัด)</t>
  </si>
  <si>
    <t xml:space="preserve"> Facebook : Suwit Bangngirn </t>
  </si>
  <si>
    <t>LineID : suwit_bangngirn</t>
  </si>
  <si>
    <t>e-Mail : swbangngirn@esdc.go.th</t>
  </si>
  <si>
    <t>เฉลี่ยรวม</t>
  </si>
  <si>
    <r>
      <rPr>
        <b/>
        <u/>
        <sz val="18"/>
        <color rgb="FFFF0000"/>
        <rFont val="TH Sarabun New"/>
        <family val="2"/>
      </rPr>
      <t>มีปัญหาข้อสงสัย</t>
    </r>
    <r>
      <rPr>
        <sz val="18"/>
        <rFont val="TH Sarabun New"/>
        <family val="2"/>
      </rPr>
      <t xml:space="preserve">   ติดต่อสอบถาม  </t>
    </r>
    <r>
      <rPr>
        <b/>
        <sz val="18"/>
        <color indexed="62"/>
        <rFont val="TH Sarabun New"/>
        <family val="2"/>
      </rPr>
      <t>ศน.สุวิทย์  บั้งเงิน</t>
    </r>
    <r>
      <rPr>
        <sz val="18"/>
        <rFont val="TH Sarabun New"/>
        <family val="2"/>
      </rPr>
      <t xml:space="preserve">  ศึกษานิเทศก์ สพป.เชียงราย เขต 2  </t>
    </r>
    <r>
      <rPr>
        <b/>
        <sz val="18"/>
        <color rgb="FFC00000"/>
        <rFont val="TH Sarabun New"/>
        <family val="2"/>
      </rPr>
      <t>Tel : 089-9984328</t>
    </r>
  </si>
  <si>
    <r>
      <t xml:space="preserve">โปรแกรมวิเคราะห์ผลการประเมินคุณภาพการศึกษาขั้นพื้นฐาน </t>
    </r>
    <r>
      <rPr>
        <b/>
        <sz val="20"/>
        <color indexed="30"/>
        <rFont val="TH Sarabun New"/>
        <family val="2"/>
      </rPr>
      <t>(O-NET)</t>
    </r>
  </si>
  <si>
    <r>
      <t>เป็นชีทที่ให้กรอกข้อมูลพื้นฐานของโรงเรียน</t>
    </r>
    <r>
      <rPr>
        <sz val="17"/>
        <color rgb="FFFF0000"/>
        <rFont val="TH Sarabun New"/>
        <family val="2"/>
      </rPr>
      <t xml:space="preserve"> (ต้องกรอก)</t>
    </r>
    <r>
      <rPr>
        <sz val="17"/>
        <rFont val="TH Sarabun New"/>
        <family val="2"/>
      </rPr>
      <t xml:space="preserve"> และคำอธิบายวัตถุประสงค์และขั้นตอนการใช้โปรแกรม</t>
    </r>
  </si>
  <si>
    <r>
      <t xml:space="preserve">- </t>
    </r>
    <r>
      <rPr>
        <b/>
        <sz val="17"/>
        <color indexed="60"/>
        <rFont val="TH Sarabun New"/>
        <family val="2"/>
      </rPr>
      <t xml:space="preserve">ให้กรอกผลสอบในช่องที่กำหนดให้เท่านั้น </t>
    </r>
    <r>
      <rPr>
        <sz val="17"/>
        <rFont val="TH Sarabun New"/>
        <family val="2"/>
      </rPr>
      <t xml:space="preserve">(ช่องอื่นโปรแกรมจะไม่อนุญาตให้กรอก) 3 รายการ ได้แก่...  </t>
    </r>
    <r>
      <rPr>
        <sz val="17"/>
        <color rgb="FFC00000"/>
        <rFont val="TH Sarabun New"/>
        <family val="2"/>
      </rPr>
      <t>1. คะแนนเฉลี่ยเขตพื้นที่ฯ 2. คะแนนเฉลี่ยของโรงเรียน และ 3. จำนวนนักเรียน (กรอกช่องแรกช่องเดียว)</t>
    </r>
    <r>
      <rPr>
        <sz val="17"/>
        <rFont val="TH Sarabun New"/>
        <family val="2"/>
      </rPr>
      <t xml:space="preserve"> </t>
    </r>
  </si>
  <si>
    <r>
      <t xml:space="preserve">- ให้ </t>
    </r>
    <r>
      <rPr>
        <b/>
        <sz val="17"/>
        <color indexed="60"/>
        <rFont val="TH Sarabun New"/>
        <family val="2"/>
      </rPr>
      <t xml:space="preserve">Print Out </t>
    </r>
    <r>
      <rPr>
        <sz val="17"/>
        <rFont val="TH Sarabun New"/>
        <family val="2"/>
      </rPr>
      <t>ออกมาเพื่อใช้วิเคราะห์ต่อไป</t>
    </r>
  </si>
  <si>
    <r>
      <t>ผลการประเมินคุณภาพการศึกษาขั้นพื้นฐาน</t>
    </r>
    <r>
      <rPr>
        <b/>
        <sz val="18"/>
        <color rgb="FFFF0000"/>
        <rFont val="TH Sarabun New"/>
        <family val="2"/>
      </rPr>
      <t xml:space="preserve"> (O-NET)</t>
    </r>
    <r>
      <rPr>
        <b/>
        <sz val="18"/>
        <rFont val="TH Sarabun New"/>
        <family val="2"/>
      </rPr>
      <t xml:space="preserve"> ชั้นประถมศึกษาปีที่ 6  </t>
    </r>
    <r>
      <rPr>
        <b/>
        <sz val="18"/>
        <color rgb="FFFF0000"/>
        <rFont val="TH Sarabun New"/>
        <family val="2"/>
      </rPr>
      <t>ปีการศึกษา 2560</t>
    </r>
  </si>
  <si>
    <t>ต 4.1</t>
  </si>
  <si>
    <t>ค 1.3</t>
  </si>
  <si>
    <t>ผลการประเมินคุณภาพการศึกษาขั้นพื้นฐาน (O-NET) ชั้นประถมศึกษาปีที่ 6  ปีการศึกษา 2560</t>
  </si>
  <si>
    <t>ชั้นประถมศึกษาปีที่ 6  ปีการศึกษา 2560</t>
  </si>
  <si>
    <t>เพื่อช่วยในการวิเคราะห์ผลการประเมินคุณภาพการศึกษาขั้นพื้นฐาน (O-NET ป.6)  ระดับชั้นเรียน ในรูปของตารางข้อมูลและกราฟหรือแผนภูมิ</t>
  </si>
  <si>
    <r>
      <t xml:space="preserve">เป็นชีทที่จะต้องกรอก/ป้อนข้อมูลผลสอบ จาก สทศ.   โดยกรอกเป็นรายสาระการเรียนรู้ และทุกมาตรฐานการเรียนรู้  </t>
    </r>
    <r>
      <rPr>
        <b/>
        <sz val="17"/>
        <color rgb="FFC00000"/>
        <rFont val="TH Sarabun New"/>
        <family val="2"/>
      </rPr>
      <t xml:space="preserve">(ไฟล์ StatbySchool_2560_P6_XXXXX.PDF ฉบับที่ 2 - ค่าสถิติสำหรับโรงเรียนแยกตามมาตรฐานการเรียนรู้) </t>
    </r>
  </si>
  <si>
    <t>O-NET_P.6 (2560)</t>
  </si>
  <si>
    <t>(ตัวอย่างไฟล์ : StatbySchool_2560_P6_XXXXX.PDF)</t>
  </si>
  <si>
    <t>ReadMe TAP P.6</t>
  </si>
  <si>
    <t>เชียงราย เขต 2</t>
  </si>
  <si>
    <t>เชียงราย</t>
  </si>
  <si>
    <t>ระดับสี</t>
  </si>
  <si>
    <r>
      <t xml:space="preserve">*** ใช้ฟอนต์ </t>
    </r>
    <r>
      <rPr>
        <b/>
        <u/>
        <sz val="16"/>
        <color rgb="FF002060"/>
        <rFont val="TH Sarabun New"/>
        <family val="2"/>
      </rPr>
      <t>TH Sarabun NEW</t>
    </r>
    <r>
      <rPr>
        <b/>
        <sz val="15"/>
        <color rgb="FFFF0000"/>
        <rFont val="TH Sarabun New"/>
        <family val="2"/>
      </rPr>
      <t xml:space="preserve">  เท่านั้น  เพราะจะทำให้การแสดงผลทางจอภาพถูกต้องสมบูรณ์ (ไม่ล้นหน้า/ไม่ทับซ้อนกัน) ***</t>
    </r>
  </si>
  <si>
    <t>เขตพื้นที่ฯ</t>
  </si>
  <si>
    <t>ผลต่าง 
สพฐ.</t>
  </si>
  <si>
    <t>ผลต่าง 
เขตพื้นที่ฯ</t>
  </si>
  <si>
    <t>บ้านทุ่งยาว</t>
  </si>
  <si>
    <t>เวียงป่าเป้า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</si>
</sst>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9" x14ac:knownFonts="1">
    <font>
      <sz val="10"/>
      <name val="Arial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theme="1"/>
      <name val="Tahoma"/>
      <family val="2"/>
      <scheme val="minor"/>
    </font>
    <font>
      <u/>
      <sz val="10"/>
      <color theme="10"/>
      <name val="Arial"/>
      <family val="2"/>
    </font>
    <font>
      <sz val="16"/>
      <name val="TH Sarabun New"/>
      <family val="2"/>
    </font>
    <font>
      <b/>
      <sz val="20"/>
      <name val="TH Sarabun New"/>
      <family val="2"/>
    </font>
    <font>
      <b/>
      <sz val="19"/>
      <color rgb="FFC00000"/>
      <name val="TH Sarabun New"/>
      <family val="2"/>
    </font>
    <font>
      <b/>
      <sz val="19"/>
      <color rgb="FFFF0000"/>
      <name val="TH Sarabun New"/>
      <family val="2"/>
    </font>
    <font>
      <b/>
      <sz val="19"/>
      <color rgb="FF002060"/>
      <name val="TH Sarabun New"/>
      <family val="2"/>
    </font>
    <font>
      <b/>
      <sz val="15"/>
      <name val="TH Sarabun New"/>
      <family val="2"/>
    </font>
    <font>
      <b/>
      <sz val="17"/>
      <name val="TH Sarabun New"/>
      <family val="2"/>
    </font>
    <font>
      <b/>
      <sz val="17"/>
      <color rgb="FF002060"/>
      <name val="TH Sarabun New"/>
      <family val="2"/>
    </font>
    <font>
      <sz val="16"/>
      <color theme="1"/>
      <name val="TH Sarabun New"/>
      <family val="2"/>
    </font>
    <font>
      <sz val="17"/>
      <name val="TH Sarabun New"/>
      <family val="2"/>
    </font>
    <font>
      <sz val="18"/>
      <name val="TH Sarabun New"/>
      <family val="2"/>
    </font>
    <font>
      <b/>
      <u/>
      <sz val="18"/>
      <color rgb="FFFF0000"/>
      <name val="TH Sarabun New"/>
      <family val="2"/>
    </font>
    <font>
      <b/>
      <sz val="18"/>
      <color indexed="62"/>
      <name val="TH Sarabun New"/>
      <family val="2"/>
    </font>
    <font>
      <b/>
      <sz val="18"/>
      <color rgb="FFC00000"/>
      <name val="TH Sarabun New"/>
      <family val="2"/>
    </font>
    <font>
      <b/>
      <sz val="18"/>
      <name val="TH Sarabun New"/>
      <family val="2"/>
    </font>
    <font>
      <b/>
      <sz val="18"/>
      <color theme="0"/>
      <name val="TH Sarabun New"/>
      <family val="2"/>
    </font>
    <font>
      <b/>
      <sz val="16"/>
      <name val="TH Sarabun New"/>
      <family val="2"/>
    </font>
    <font>
      <b/>
      <sz val="20"/>
      <color indexed="30"/>
      <name val="TH Sarabun New"/>
      <family val="2"/>
    </font>
    <font>
      <b/>
      <sz val="18"/>
      <color rgb="FF7030A0"/>
      <name val="TH Sarabun New"/>
      <family val="2"/>
    </font>
    <font>
      <b/>
      <sz val="18"/>
      <color rgb="FFFF0000"/>
      <name val="TH Sarabun New"/>
      <family val="2"/>
    </font>
    <font>
      <b/>
      <u/>
      <sz val="17"/>
      <name val="TH Sarabun New"/>
      <family val="2"/>
    </font>
    <font>
      <b/>
      <sz val="17"/>
      <color rgb="FFFF0000"/>
      <name val="TH Sarabun New"/>
      <family val="2"/>
    </font>
    <font>
      <b/>
      <sz val="17"/>
      <color theme="0"/>
      <name val="TH Sarabun New"/>
      <family val="2"/>
    </font>
    <font>
      <sz val="17"/>
      <color rgb="FFFF0000"/>
      <name val="TH Sarabun New"/>
      <family val="2"/>
    </font>
    <font>
      <b/>
      <sz val="17"/>
      <color rgb="FFC00000"/>
      <name val="TH Sarabun New"/>
      <family val="2"/>
    </font>
    <font>
      <b/>
      <sz val="17"/>
      <color indexed="60"/>
      <name val="TH Sarabun New"/>
      <family val="2"/>
    </font>
    <font>
      <sz val="17"/>
      <color rgb="FFC00000"/>
      <name val="TH Sarabun New"/>
      <family val="2"/>
    </font>
    <font>
      <b/>
      <sz val="15"/>
      <color theme="1"/>
      <name val="TH Sarabun New"/>
      <family val="2"/>
    </font>
    <font>
      <b/>
      <sz val="15"/>
      <color theme="0"/>
      <name val="TH Sarabun New"/>
      <family val="2"/>
    </font>
    <font>
      <sz val="14"/>
      <color rgb="FFC00000"/>
      <name val="TH Sarabun New"/>
      <family val="2"/>
    </font>
    <font>
      <sz val="16"/>
      <color rgb="FF0C6447"/>
      <name val="TH Sarabun New"/>
      <family val="2"/>
    </font>
    <font>
      <sz val="16"/>
      <color rgb="FFC00000"/>
      <name val="TH Sarabun New"/>
      <family val="2"/>
    </font>
    <font>
      <b/>
      <sz val="28"/>
      <color rgb="FFC00000"/>
      <name val="TH Sarabun New"/>
      <family val="2"/>
    </font>
    <font>
      <sz val="26"/>
      <name val="TH Sarabun New"/>
      <family val="2"/>
    </font>
    <font>
      <sz val="33"/>
      <name val="TH Sarabun New"/>
      <family val="2"/>
    </font>
    <font>
      <b/>
      <sz val="23"/>
      <color rgb="FF7030A0"/>
      <name val="TH Sarabun New"/>
      <family val="2"/>
    </font>
    <font>
      <b/>
      <sz val="36"/>
      <name val="TH Sarabun New"/>
      <family val="2"/>
    </font>
    <font>
      <b/>
      <sz val="33"/>
      <name val="TH Sarabun New"/>
      <family val="2"/>
    </font>
    <font>
      <b/>
      <sz val="33"/>
      <color rgb="FF002060"/>
      <name val="TH Sarabun New"/>
      <family val="2"/>
    </font>
    <font>
      <b/>
      <sz val="28"/>
      <name val="TH Sarabun New"/>
      <family val="2"/>
    </font>
    <font>
      <b/>
      <sz val="28"/>
      <color rgb="FF7030A0"/>
      <name val="TH Sarabun New"/>
      <family val="2"/>
    </font>
    <font>
      <sz val="17"/>
      <color theme="0"/>
      <name val="TH Sarabun New"/>
      <family val="2"/>
    </font>
    <font>
      <b/>
      <sz val="14"/>
      <name val="TH Sarabun New"/>
      <family val="2"/>
    </font>
    <font>
      <b/>
      <sz val="14"/>
      <color rgb="FFC00000"/>
      <name val="TH Sarabun New"/>
      <family val="2"/>
    </font>
    <font>
      <b/>
      <sz val="16"/>
      <color rgb="FF002060"/>
      <name val="TH Sarabun New"/>
      <family val="2"/>
    </font>
    <font>
      <b/>
      <sz val="16"/>
      <color rgb="FFC00000"/>
      <name val="TH Sarabun New"/>
      <family val="2"/>
    </font>
    <font>
      <b/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sz val="15"/>
      <name val="TH Sarabun New"/>
      <family val="2"/>
    </font>
    <font>
      <sz val="15"/>
      <color theme="1"/>
      <name val="TH Sarabun New"/>
      <family val="2"/>
    </font>
    <font>
      <b/>
      <sz val="15"/>
      <color rgb="FFFF0000"/>
      <name val="TH Sarabun New"/>
      <family val="2"/>
    </font>
    <font>
      <b/>
      <sz val="20"/>
      <color rgb="FF002060"/>
      <name val="TH Sarabun New"/>
      <family val="2"/>
    </font>
    <font>
      <sz val="18"/>
      <color rgb="FFC00000"/>
      <name val="TH Sarabun New"/>
      <family val="2"/>
    </font>
    <font>
      <sz val="14"/>
      <name val="TH Sarabun New"/>
      <family val="2"/>
    </font>
    <font>
      <sz val="19"/>
      <color rgb="FFC00000"/>
      <name val="TH Sarabun New"/>
      <family val="2"/>
    </font>
    <font>
      <b/>
      <sz val="26"/>
      <name val="TH Sarabun New"/>
      <family val="2"/>
    </font>
    <font>
      <b/>
      <sz val="16"/>
      <color indexed="53"/>
      <name val="TH Sarabun New"/>
      <family val="2"/>
    </font>
    <font>
      <b/>
      <sz val="17"/>
      <color rgb="FF7030A0"/>
      <name val="TH Sarabun New"/>
      <family val="2"/>
    </font>
    <font>
      <b/>
      <sz val="24"/>
      <color rgb="FFC00000"/>
      <name val="TH Sarabun New"/>
      <family val="2"/>
    </font>
    <font>
      <sz val="24"/>
      <name val="TH Sarabun New"/>
      <family val="2"/>
    </font>
    <font>
      <b/>
      <sz val="24"/>
      <color rgb="FF002060"/>
      <name val="TH Sarabun New"/>
      <family val="2"/>
    </font>
    <font>
      <sz val="23"/>
      <name val="TH Sarabun New"/>
      <family val="2"/>
    </font>
    <font>
      <b/>
      <sz val="23"/>
      <color theme="3" tint="-0.499984740745262"/>
      <name val="TH Sarabun New"/>
      <family val="2"/>
    </font>
    <font>
      <b/>
      <u/>
      <sz val="16"/>
      <color rgb="FF002060"/>
      <name val="TH Sarabun New"/>
      <family val="2"/>
    </font>
  </fonts>
  <fills count="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1EFF5"/>
        <bgColor indexed="64"/>
      </patternFill>
    </fill>
    <fill>
      <patternFill patternType="solid">
        <fgColor rgb="FFD1F7FB"/>
        <bgColor indexed="64"/>
      </patternFill>
    </fill>
    <fill>
      <patternFill patternType="solid">
        <fgColor rgb="FFE5F4F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C1FF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BEFFF"/>
        <bgColor indexed="64"/>
      </patternFill>
    </fill>
    <fill>
      <patternFill patternType="solid">
        <fgColor rgb="FF00C05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5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1" fillId="0" borderId="0"/>
  </cellStyleXfs>
  <cellXfs count="306">
    <xf numFmtId="0" fontId="0" fillId="0" borderId="0" xfId="0"/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5" xfId="0" applyFont="1" applyBorder="1" applyProtection="1"/>
    <xf numFmtId="0" fontId="5" fillId="0" borderId="0" xfId="0" applyFont="1" applyProtection="1"/>
    <xf numFmtId="0" fontId="8" fillId="0" borderId="0" xfId="0" applyFont="1" applyFill="1" applyBorder="1" applyAlignment="1" applyProtection="1">
      <alignment horizontal="center" vertical="top" wrapText="1"/>
    </xf>
    <xf numFmtId="0" fontId="9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Protection="1"/>
    <xf numFmtId="0" fontId="10" fillId="0" borderId="0" xfId="0" applyFont="1" applyFill="1" applyAlignment="1" applyProtection="1">
      <alignment horizontal="left" vertical="center"/>
      <protection hidden="1"/>
    </xf>
    <xf numFmtId="0" fontId="13" fillId="0" borderId="0" xfId="0" applyFont="1" applyFill="1" applyAlignment="1" applyProtection="1">
      <alignment vertical="center"/>
      <protection hidden="1"/>
    </xf>
    <xf numFmtId="0" fontId="13" fillId="0" borderId="0" xfId="0" applyFont="1" applyFill="1" applyProtection="1">
      <protection hidden="1"/>
    </xf>
    <xf numFmtId="0" fontId="14" fillId="0" borderId="0" xfId="0" applyFont="1" applyAlignment="1" applyProtection="1">
      <alignment vertical="top" wrapText="1"/>
    </xf>
    <xf numFmtId="0" fontId="14" fillId="0" borderId="0" xfId="0" applyFont="1" applyProtection="1"/>
    <xf numFmtId="0" fontId="13" fillId="0" borderId="0" xfId="0" applyFont="1" applyFill="1" applyBorder="1" applyProtection="1">
      <protection hidden="1"/>
    </xf>
    <xf numFmtId="0" fontId="5" fillId="0" borderId="0" xfId="0" applyFont="1" applyFill="1" applyBorder="1" applyProtection="1"/>
    <xf numFmtId="0" fontId="10" fillId="0" borderId="0" xfId="0" applyFont="1" applyFill="1" applyBorder="1" applyAlignment="1" applyProtection="1">
      <alignment horizontal="center"/>
      <protection hidden="1"/>
    </xf>
    <xf numFmtId="0" fontId="21" fillId="0" borderId="13" xfId="2" applyFont="1" applyBorder="1" applyAlignment="1" applyProtection="1">
      <alignment horizontal="center" vertical="center" wrapText="1"/>
    </xf>
    <xf numFmtId="0" fontId="21" fillId="0" borderId="13" xfId="2" applyFont="1" applyBorder="1" applyAlignment="1" applyProtection="1">
      <alignment horizontal="center" vertical="center"/>
    </xf>
    <xf numFmtId="0" fontId="5" fillId="0" borderId="13" xfId="2" applyFont="1" applyBorder="1" applyProtection="1"/>
    <xf numFmtId="0" fontId="5" fillId="0" borderId="0" xfId="2" applyFont="1" applyProtection="1"/>
    <xf numFmtId="0" fontId="25" fillId="0" borderId="0" xfId="2" applyFont="1" applyAlignment="1" applyProtection="1">
      <alignment vertical="top"/>
    </xf>
    <xf numFmtId="0" fontId="14" fillId="0" borderId="0" xfId="2" applyFont="1" applyProtection="1"/>
    <xf numFmtId="0" fontId="25" fillId="0" borderId="0" xfId="2" applyFont="1" applyProtection="1"/>
    <xf numFmtId="0" fontId="27" fillId="11" borderId="11" xfId="2" applyFont="1" applyFill="1" applyBorder="1" applyAlignment="1" applyProtection="1">
      <alignment horizontal="center" vertical="top"/>
    </xf>
    <xf numFmtId="0" fontId="14" fillId="0" borderId="0" xfId="2" applyFont="1" applyAlignment="1" applyProtection="1">
      <alignment vertical="top"/>
    </xf>
    <xf numFmtId="0" fontId="27" fillId="10" borderId="11" xfId="2" applyFont="1" applyFill="1" applyBorder="1" applyAlignment="1" applyProtection="1">
      <alignment horizontal="center" vertical="top"/>
    </xf>
    <xf numFmtId="0" fontId="27" fillId="0" borderId="0" xfId="2" applyFont="1" applyFill="1" applyBorder="1" applyAlignment="1" applyProtection="1">
      <alignment horizontal="center" vertical="center"/>
    </xf>
    <xf numFmtId="0" fontId="27" fillId="9" borderId="11" xfId="2" applyFont="1" applyFill="1" applyBorder="1" applyAlignment="1" applyProtection="1">
      <alignment horizontal="center" vertical="top"/>
    </xf>
    <xf numFmtId="0" fontId="29" fillId="0" borderId="0" xfId="2" applyFont="1" applyAlignment="1" applyProtection="1">
      <alignment horizontal="right"/>
    </xf>
    <xf numFmtId="0" fontId="21" fillId="0" borderId="0" xfId="2" applyFont="1" applyAlignment="1" applyProtection="1">
      <alignment horizontal="center" vertical="center"/>
    </xf>
    <xf numFmtId="0" fontId="5" fillId="0" borderId="0" xfId="2" applyFont="1" applyFill="1" applyBorder="1" applyProtection="1"/>
    <xf numFmtId="0" fontId="5" fillId="0" borderId="0" xfId="2" applyFont="1" applyFill="1" applyBorder="1" applyAlignment="1" applyProtection="1">
      <alignment horizontal="center"/>
    </xf>
    <xf numFmtId="0" fontId="5" fillId="0" borderId="0" xfId="2" applyFont="1" applyFill="1" applyBorder="1" applyAlignment="1" applyProtection="1">
      <alignment horizontal="center" vertical="center"/>
    </xf>
    <xf numFmtId="0" fontId="25" fillId="0" borderId="0" xfId="2" applyFont="1" applyAlignment="1" applyProtection="1">
      <alignment horizontal="left" vertical="center"/>
    </xf>
    <xf numFmtId="0" fontId="11" fillId="0" borderId="0" xfId="2" applyFont="1" applyAlignment="1" applyProtection="1">
      <alignment horizontal="left" vertical="center"/>
    </xf>
    <xf numFmtId="0" fontId="14" fillId="0" borderId="0" xfId="2" applyFont="1" applyAlignment="1" applyProtection="1">
      <alignment horizontal="left" vertical="center"/>
    </xf>
    <xf numFmtId="0" fontId="5" fillId="0" borderId="0" xfId="2" applyFont="1" applyAlignment="1" applyProtection="1">
      <alignment vertical="center"/>
    </xf>
    <xf numFmtId="0" fontId="5" fillId="0" borderId="18" xfId="2" applyFont="1" applyBorder="1" applyProtection="1"/>
    <xf numFmtId="0" fontId="5" fillId="0" borderId="0" xfId="2" applyFont="1" applyBorder="1" applyProtection="1"/>
    <xf numFmtId="0" fontId="37" fillId="0" borderId="0" xfId="2" applyFont="1" applyFill="1" applyBorder="1" applyAlignment="1" applyProtection="1">
      <alignment horizontal="center" vertical="top" wrapText="1"/>
    </xf>
    <xf numFmtId="0" fontId="38" fillId="0" borderId="0" xfId="2" applyFont="1" applyProtection="1"/>
    <xf numFmtId="0" fontId="39" fillId="0" borderId="0" xfId="2" applyFont="1" applyProtection="1"/>
    <xf numFmtId="0" fontId="14" fillId="0" borderId="0" xfId="2" applyFont="1" applyFill="1" applyBorder="1" applyProtection="1"/>
    <xf numFmtId="0" fontId="41" fillId="0" borderId="0" xfId="2" applyFont="1" applyFill="1" applyBorder="1" applyAlignment="1" applyProtection="1">
      <alignment horizontal="center" vertical="center" wrapText="1"/>
    </xf>
    <xf numFmtId="0" fontId="42" fillId="0" borderId="0" xfId="2" applyFont="1" applyFill="1" applyBorder="1" applyAlignment="1" applyProtection="1">
      <alignment horizontal="center" vertical="center" wrapText="1"/>
    </xf>
    <xf numFmtId="0" fontId="37" fillId="0" borderId="0" xfId="2" applyFont="1" applyFill="1" applyBorder="1" applyAlignment="1" applyProtection="1">
      <alignment horizontal="center" vertical="center" wrapText="1"/>
    </xf>
    <xf numFmtId="0" fontId="43" fillId="0" borderId="0" xfId="2" applyFont="1" applyFill="1" applyBorder="1" applyAlignment="1" applyProtection="1">
      <alignment horizontal="center" vertical="center" wrapText="1"/>
    </xf>
    <xf numFmtId="0" fontId="42" fillId="0" borderId="0" xfId="2" applyFont="1" applyFill="1" applyBorder="1" applyAlignment="1" applyProtection="1">
      <alignment horizontal="center" vertical="top" wrapText="1"/>
    </xf>
    <xf numFmtId="0" fontId="44" fillId="0" borderId="0" xfId="2" applyFont="1" applyFill="1" applyBorder="1" applyAlignment="1" applyProtection="1">
      <alignment horizontal="center" vertical="center" wrapText="1"/>
    </xf>
    <xf numFmtId="0" fontId="21" fillId="0" borderId="0" xfId="2" applyFont="1" applyFill="1" applyBorder="1" applyAlignment="1" applyProtection="1">
      <alignment horizontal="center" vertical="center" wrapText="1"/>
    </xf>
    <xf numFmtId="0" fontId="45" fillId="0" borderId="0" xfId="2" applyFont="1" applyFill="1" applyBorder="1" applyAlignment="1" applyProtection="1">
      <alignment horizontal="center" vertical="center" wrapText="1"/>
    </xf>
    <xf numFmtId="0" fontId="46" fillId="0" borderId="0" xfId="2" applyFont="1" applyProtection="1"/>
    <xf numFmtId="2" fontId="52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2" fontId="52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Fill="1" applyAlignment="1" applyProtection="1">
      <alignment horizontal="center" vertical="center"/>
      <protection locked="0"/>
    </xf>
    <xf numFmtId="0" fontId="54" fillId="0" borderId="0" xfId="0" applyFont="1" applyFill="1" applyBorder="1" applyAlignment="1" applyProtection="1">
      <alignment horizontal="center" vertical="center"/>
      <protection locked="0"/>
    </xf>
    <xf numFmtId="0" fontId="53" fillId="0" borderId="0" xfId="0" applyFont="1" applyFill="1" applyAlignment="1" applyProtection="1">
      <alignment vertical="center"/>
      <protection locked="0"/>
    </xf>
    <xf numFmtId="0" fontId="53" fillId="0" borderId="0" xfId="0" applyFont="1" applyFill="1" applyBorder="1" applyAlignment="1" applyProtection="1">
      <alignment horizontal="center" vertical="center"/>
      <protection locked="0"/>
    </xf>
    <xf numFmtId="0" fontId="53" fillId="0" borderId="0" xfId="0" applyFont="1" applyFill="1" applyBorder="1" applyAlignment="1" applyProtection="1">
      <alignment vertical="center"/>
      <protection locked="0"/>
    </xf>
    <xf numFmtId="2" fontId="55" fillId="0" borderId="0" xfId="0" applyNumberFormat="1" applyFont="1" applyFill="1" applyAlignment="1" applyProtection="1">
      <alignment horizontal="center" vertical="center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0" fontId="54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53" fillId="0" borderId="0" xfId="0" applyFont="1" applyFill="1" applyAlignment="1" applyProtection="1">
      <alignment horizontal="center" vertical="center" wrapText="1"/>
      <protection locked="0"/>
    </xf>
    <xf numFmtId="0" fontId="53" fillId="0" borderId="0" xfId="0" applyFont="1" applyFill="1" applyAlignment="1" applyProtection="1">
      <alignment vertical="center" wrapText="1"/>
      <protection locked="0"/>
    </xf>
    <xf numFmtId="0" fontId="53" fillId="0" borderId="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0" fontId="5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58" fillId="0" borderId="0" xfId="0" applyFont="1"/>
    <xf numFmtId="0" fontId="59" fillId="0" borderId="0" xfId="0" applyFont="1" applyAlignment="1">
      <alignment vertical="center"/>
    </xf>
    <xf numFmtId="0" fontId="12" fillId="0" borderId="0" xfId="0" applyFont="1" applyFill="1" applyBorder="1" applyAlignment="1" applyProtection="1">
      <alignment horizontal="left" vertical="center"/>
      <protection locked="0" hidden="1"/>
    </xf>
    <xf numFmtId="0" fontId="11" fillId="0" borderId="0" xfId="0" applyFont="1" applyFill="1" applyBorder="1" applyAlignment="1" applyProtection="1">
      <alignment horizontal="right" vertical="center"/>
      <protection hidden="1"/>
    </xf>
    <xf numFmtId="0" fontId="11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Alignment="1" applyProtection="1">
      <alignment horizontal="center"/>
    </xf>
    <xf numFmtId="0" fontId="15" fillId="0" borderId="0" xfId="0" applyFont="1" applyFill="1" applyProtection="1"/>
    <xf numFmtId="0" fontId="19" fillId="0" borderId="0" xfId="0" applyFont="1" applyFill="1" applyBorder="1" applyAlignment="1" applyProtection="1">
      <alignment horizontal="center" vertical="top"/>
    </xf>
    <xf numFmtId="0" fontId="5" fillId="0" borderId="0" xfId="0" applyFont="1" applyFill="1" applyAlignment="1" applyProtection="1">
      <alignment horizontal="center"/>
    </xf>
    <xf numFmtId="0" fontId="21" fillId="0" borderId="0" xfId="0" applyFont="1" applyFill="1" applyBorder="1" applyAlignment="1" applyProtection="1">
      <alignment horizontal="center" vertical="top"/>
    </xf>
    <xf numFmtId="0" fontId="11" fillId="0" borderId="0" xfId="0" applyFont="1" applyBorder="1" applyAlignment="1" applyProtection="1">
      <alignment horizontal="center"/>
    </xf>
    <xf numFmtId="0" fontId="29" fillId="0" borderId="0" xfId="0" applyFont="1" applyFill="1" applyBorder="1" applyAlignment="1" applyProtection="1">
      <alignment horizontal="left"/>
    </xf>
    <xf numFmtId="0" fontId="11" fillId="0" borderId="0" xfId="0" applyFont="1" applyBorder="1" applyAlignment="1" applyProtection="1"/>
    <xf numFmtId="0" fontId="5" fillId="0" borderId="0" xfId="0" applyFont="1" applyAlignment="1" applyProtection="1">
      <alignment horizontal="center"/>
    </xf>
    <xf numFmtId="0" fontId="49" fillId="0" borderId="0" xfId="0" applyFont="1" applyFill="1" applyBorder="1" applyAlignment="1" applyProtection="1">
      <alignment horizontal="center"/>
    </xf>
    <xf numFmtId="0" fontId="50" fillId="0" borderId="0" xfId="0" applyFont="1" applyFill="1" applyBorder="1" applyAlignment="1" applyProtection="1">
      <alignment horizontal="left"/>
    </xf>
    <xf numFmtId="0" fontId="5" fillId="0" borderId="0" xfId="0" applyFont="1" applyAlignment="1" applyProtection="1"/>
    <xf numFmtId="0" fontId="21" fillId="0" borderId="0" xfId="0" applyFont="1" applyAlignment="1" applyProtection="1">
      <alignment horizontal="center" vertical="center"/>
    </xf>
    <xf numFmtId="0" fontId="21" fillId="2" borderId="1" xfId="0" applyFont="1" applyFill="1" applyBorder="1" applyAlignment="1" applyProtection="1">
      <alignment horizontal="center" vertical="center" shrinkToFit="1" readingOrder="1"/>
    </xf>
    <xf numFmtId="0" fontId="21" fillId="14" borderId="1" xfId="0" applyFont="1" applyFill="1" applyBorder="1" applyAlignment="1" applyProtection="1">
      <alignment horizontal="center" vertical="center" shrinkToFit="1" readingOrder="1"/>
    </xf>
    <xf numFmtId="0" fontId="21" fillId="5" borderId="1" xfId="0" applyFont="1" applyFill="1" applyBorder="1" applyAlignment="1" applyProtection="1">
      <alignment horizontal="center" vertical="center" shrinkToFit="1" readingOrder="1"/>
    </xf>
    <xf numFmtId="0" fontId="21" fillId="3" borderId="1" xfId="0" applyFont="1" applyFill="1" applyBorder="1" applyAlignment="1" applyProtection="1">
      <alignment horizontal="center" vertical="center" shrinkToFit="1" readingOrder="1"/>
    </xf>
    <xf numFmtId="0" fontId="21" fillId="0" borderId="0" xfId="0" applyFont="1" applyAlignment="1" applyProtection="1">
      <alignment vertical="center"/>
    </xf>
    <xf numFmtId="0" fontId="21" fillId="0" borderId="0" xfId="0" applyFont="1" applyFill="1" applyAlignment="1" applyProtection="1">
      <alignment horizontal="center" vertical="center" wrapText="1"/>
    </xf>
    <xf numFmtId="0" fontId="51" fillId="5" borderId="10" xfId="0" applyFont="1" applyFill="1" applyBorder="1" applyAlignment="1" applyProtection="1">
      <alignment horizontal="center" vertical="center" wrapText="1"/>
    </xf>
    <xf numFmtId="2" fontId="51" fillId="5" borderId="10" xfId="0" applyNumberFormat="1" applyFont="1" applyFill="1" applyBorder="1" applyAlignment="1" applyProtection="1">
      <alignment horizontal="center" vertical="center" wrapText="1"/>
    </xf>
    <xf numFmtId="2" fontId="21" fillId="15" borderId="1" xfId="4" applyNumberFormat="1" applyFont="1" applyFill="1" applyBorder="1" applyAlignment="1" applyProtection="1">
      <alignment horizontal="center" vertical="center"/>
    </xf>
    <xf numFmtId="1" fontId="21" fillId="0" borderId="1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vertical="center" wrapText="1"/>
    </xf>
    <xf numFmtId="0" fontId="52" fillId="3" borderId="7" xfId="0" applyFont="1" applyFill="1" applyBorder="1" applyAlignment="1" applyProtection="1">
      <alignment horizontal="center" vertical="center" wrapText="1"/>
    </xf>
    <xf numFmtId="2" fontId="52" fillId="3" borderId="7" xfId="0" applyNumberFormat="1" applyFont="1" applyFill="1" applyBorder="1" applyAlignment="1" applyProtection="1">
      <alignment horizontal="center" vertical="center" wrapText="1"/>
    </xf>
    <xf numFmtId="2" fontId="21" fillId="15" borderId="17" xfId="4" applyNumberFormat="1" applyFont="1" applyFill="1" applyBorder="1" applyAlignment="1" applyProtection="1">
      <alignment horizontal="center" vertical="center"/>
    </xf>
    <xf numFmtId="1" fontId="52" fillId="3" borderId="2" xfId="0" applyNumberFormat="1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</xf>
    <xf numFmtId="2" fontId="13" fillId="4" borderId="8" xfId="0" applyNumberFormat="1" applyFont="1" applyFill="1" applyBorder="1" applyAlignment="1" applyProtection="1">
      <alignment horizontal="center" vertical="center" wrapText="1"/>
    </xf>
    <xf numFmtId="2" fontId="21" fillId="15" borderId="5" xfId="4" applyNumberFormat="1" applyFont="1" applyFill="1" applyBorder="1" applyAlignment="1" applyProtection="1">
      <alignment horizontal="center" vertical="center"/>
    </xf>
    <xf numFmtId="1" fontId="5" fillId="4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5" fillId="4" borderId="9" xfId="0" applyFont="1" applyFill="1" applyBorder="1" applyAlignment="1" applyProtection="1">
      <alignment horizontal="center" vertical="center" wrapText="1"/>
    </xf>
    <xf numFmtId="2" fontId="13" fillId="4" borderId="9" xfId="0" applyNumberFormat="1" applyFont="1" applyFill="1" applyBorder="1" applyAlignment="1" applyProtection="1">
      <alignment horizontal="center" vertical="center" wrapText="1"/>
    </xf>
    <xf numFmtId="1" fontId="5" fillId="4" borderId="4" xfId="0" applyNumberFormat="1" applyFont="1" applyFill="1" applyBorder="1" applyAlignment="1" applyProtection="1">
      <alignment horizontal="center" vertical="center" wrapText="1"/>
    </xf>
    <xf numFmtId="0" fontId="52" fillId="5" borderId="7" xfId="0" applyFont="1" applyFill="1" applyBorder="1" applyAlignment="1" applyProtection="1">
      <alignment horizontal="center" vertical="center" wrapText="1"/>
    </xf>
    <xf numFmtId="2" fontId="52" fillId="5" borderId="7" xfId="0" applyNumberFormat="1" applyFont="1" applyFill="1" applyBorder="1" applyAlignment="1" applyProtection="1">
      <alignment horizontal="center" vertical="center" wrapText="1"/>
    </xf>
    <xf numFmtId="2" fontId="21" fillId="15" borderId="6" xfId="4" applyNumberFormat="1" applyFont="1" applyFill="1" applyBorder="1" applyAlignment="1" applyProtection="1">
      <alignment horizontal="center" vertical="center"/>
    </xf>
    <xf numFmtId="1" fontId="52" fillId="5" borderId="2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vertical="center"/>
    </xf>
    <xf numFmtId="0" fontId="5" fillId="6" borderId="8" xfId="0" applyFont="1" applyFill="1" applyBorder="1" applyAlignment="1" applyProtection="1">
      <alignment horizontal="center" vertical="center" wrapText="1"/>
    </xf>
    <xf numFmtId="2" fontId="13" fillId="6" borderId="8" xfId="0" applyNumberFormat="1" applyFont="1" applyFill="1" applyBorder="1" applyAlignment="1" applyProtection="1">
      <alignment horizontal="center" vertical="center" wrapText="1"/>
    </xf>
    <xf numFmtId="1" fontId="5" fillId="6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/>
    </xf>
    <xf numFmtId="0" fontId="5" fillId="6" borderId="9" xfId="0" applyFont="1" applyFill="1" applyBorder="1" applyAlignment="1" applyProtection="1">
      <alignment horizontal="center" vertical="center" wrapText="1"/>
    </xf>
    <xf numFmtId="2" fontId="13" fillId="6" borderId="9" xfId="0" applyNumberFormat="1" applyFont="1" applyFill="1" applyBorder="1" applyAlignment="1" applyProtection="1">
      <alignment horizontal="center" vertical="center" wrapText="1"/>
    </xf>
    <xf numFmtId="2" fontId="21" fillId="15" borderId="4" xfId="4" applyNumberFormat="1" applyFont="1" applyFill="1" applyBorder="1" applyAlignment="1" applyProtection="1">
      <alignment horizontal="center" vertical="center"/>
    </xf>
    <xf numFmtId="1" fontId="5" fillId="6" borderId="4" xfId="0" applyNumberFormat="1" applyFont="1" applyFill="1" applyBorder="1" applyAlignment="1" applyProtection="1">
      <alignment horizontal="center" vertical="center" wrapText="1"/>
    </xf>
    <xf numFmtId="0" fontId="52" fillId="13" borderId="7" xfId="0" applyFont="1" applyFill="1" applyBorder="1" applyAlignment="1" applyProtection="1">
      <alignment horizontal="center" vertical="center" wrapText="1"/>
    </xf>
    <xf numFmtId="2" fontId="52" fillId="13" borderId="7" xfId="0" applyNumberFormat="1" applyFont="1" applyFill="1" applyBorder="1" applyAlignment="1" applyProtection="1">
      <alignment horizontal="center" vertical="center" wrapText="1"/>
    </xf>
    <xf numFmtId="1" fontId="52" fillId="13" borderId="2" xfId="0" applyNumberFormat="1" applyFont="1" applyFill="1" applyBorder="1" applyAlignment="1" applyProtection="1">
      <alignment horizontal="center" vertical="center" wrapText="1"/>
    </xf>
    <xf numFmtId="0" fontId="5" fillId="12" borderId="8" xfId="0" applyFont="1" applyFill="1" applyBorder="1" applyAlignment="1" applyProtection="1">
      <alignment horizontal="center" vertical="center" wrapText="1"/>
    </xf>
    <xf numFmtId="2" fontId="13" fillId="12" borderId="8" xfId="0" applyNumberFormat="1" applyFont="1" applyFill="1" applyBorder="1" applyAlignment="1" applyProtection="1">
      <alignment horizontal="center" vertical="center" wrapText="1"/>
    </xf>
    <xf numFmtId="1" fontId="5" fillId="12" borderId="3" xfId="0" applyNumberFormat="1" applyFont="1" applyFill="1" applyBorder="1" applyAlignment="1" applyProtection="1">
      <alignment horizontal="center" vertical="center" wrapText="1"/>
    </xf>
    <xf numFmtId="0" fontId="5" fillId="12" borderId="9" xfId="0" applyFont="1" applyFill="1" applyBorder="1" applyAlignment="1" applyProtection="1">
      <alignment horizontal="center" vertical="center" wrapText="1"/>
    </xf>
    <xf numFmtId="2" fontId="13" fillId="12" borderId="9" xfId="0" applyNumberFormat="1" applyFont="1" applyFill="1" applyBorder="1" applyAlignment="1" applyProtection="1">
      <alignment horizontal="center" vertical="center" wrapText="1"/>
    </xf>
    <xf numFmtId="1" fontId="5" fillId="12" borderId="4" xfId="0" applyNumberFormat="1" applyFont="1" applyFill="1" applyBorder="1" applyAlignment="1" applyProtection="1">
      <alignment horizontal="center" vertical="center" wrapText="1"/>
    </xf>
    <xf numFmtId="0" fontId="52" fillId="7" borderId="2" xfId="0" applyFont="1" applyFill="1" applyBorder="1" applyAlignment="1" applyProtection="1">
      <alignment horizontal="center" vertical="center" wrapText="1"/>
    </xf>
    <xf numFmtId="2" fontId="52" fillId="7" borderId="2" xfId="0" applyNumberFormat="1" applyFont="1" applyFill="1" applyBorder="1" applyAlignment="1" applyProtection="1">
      <alignment horizontal="center" vertical="center" wrapText="1"/>
    </xf>
    <xf numFmtId="1" fontId="52" fillId="7" borderId="2" xfId="0" applyNumberFormat="1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2" fontId="13" fillId="8" borderId="3" xfId="0" applyNumberFormat="1" applyFont="1" applyFill="1" applyBorder="1" applyAlignment="1" applyProtection="1">
      <alignment horizontal="center" vertical="center" wrapText="1"/>
    </xf>
    <xf numFmtId="1" fontId="5" fillId="8" borderId="3" xfId="0" applyNumberFormat="1" applyFont="1" applyFill="1" applyBorder="1" applyAlignment="1" applyProtection="1">
      <alignment horizontal="center" vertical="center" wrapText="1"/>
    </xf>
    <xf numFmtId="0" fontId="5" fillId="8" borderId="5" xfId="0" applyFont="1" applyFill="1" applyBorder="1" applyAlignment="1" applyProtection="1">
      <alignment horizontal="center" vertical="center" wrapText="1"/>
    </xf>
    <xf numFmtId="2" fontId="13" fillId="8" borderId="5" xfId="0" applyNumberFormat="1" applyFont="1" applyFill="1" applyBorder="1" applyAlignment="1" applyProtection="1">
      <alignment horizontal="center" vertical="center" wrapText="1"/>
    </xf>
    <xf numFmtId="2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" xfId="0" applyFont="1" applyFill="1" applyBorder="1" applyAlignment="1" applyProtection="1">
      <alignment horizontal="center" vertical="center" wrapText="1"/>
    </xf>
    <xf numFmtId="2" fontId="13" fillId="8" borderId="4" xfId="0" applyNumberFormat="1" applyFont="1" applyFill="1" applyBorder="1" applyAlignment="1" applyProtection="1">
      <alignment horizontal="center" vertical="center" wrapText="1"/>
    </xf>
    <xf numFmtId="2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wrapText="1"/>
    </xf>
    <xf numFmtId="0" fontId="52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2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/>
    </xf>
    <xf numFmtId="2" fontId="5" fillId="0" borderId="0" xfId="0" applyNumberFormat="1" applyFont="1" applyFill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10" fillId="2" borderId="1" xfId="0" applyFont="1" applyFill="1" applyBorder="1" applyAlignment="1" applyProtection="1">
      <alignment horizontal="center" vertical="center" shrinkToFit="1" readingOrder="1"/>
      <protection locked="0"/>
    </xf>
    <xf numFmtId="0" fontId="10" fillId="14" borderId="1" xfId="0" applyFont="1" applyFill="1" applyBorder="1" applyAlignment="1" applyProtection="1">
      <alignment horizontal="center" vertical="center" shrinkToFit="1" readingOrder="1"/>
      <protection locked="0"/>
    </xf>
    <xf numFmtId="0" fontId="10" fillId="5" borderId="1" xfId="0" applyFont="1" applyFill="1" applyBorder="1" applyAlignment="1" applyProtection="1">
      <alignment horizontal="center" vertical="center" shrinkToFit="1" readingOrder="1"/>
      <protection locked="0"/>
    </xf>
    <xf numFmtId="0" fontId="10" fillId="3" borderId="1" xfId="0" applyFont="1" applyFill="1" applyBorder="1" applyAlignment="1" applyProtection="1">
      <alignment horizontal="center" vertical="center" shrinkToFit="1" readingOrder="1"/>
      <protection locked="0"/>
    </xf>
    <xf numFmtId="0" fontId="10" fillId="2" borderId="6" xfId="0" applyFont="1" applyFill="1" applyBorder="1" applyAlignment="1" applyProtection="1">
      <alignment horizontal="center" vertical="center" wrapText="1" readingOrder="1"/>
      <protection locked="0"/>
    </xf>
    <xf numFmtId="0" fontId="55" fillId="5" borderId="10" xfId="0" applyFont="1" applyFill="1" applyBorder="1" applyAlignment="1" applyProtection="1">
      <alignment horizontal="center" vertical="center" wrapText="1"/>
    </xf>
    <xf numFmtId="2" fontId="55" fillId="5" borderId="10" xfId="0" applyNumberFormat="1" applyFont="1" applyFill="1" applyBorder="1" applyAlignment="1" applyProtection="1">
      <alignment horizontal="center" vertical="center" wrapText="1"/>
    </xf>
    <xf numFmtId="2" fontId="10" fillId="15" borderId="1" xfId="4" applyNumberFormat="1" applyFont="1" applyFill="1" applyBorder="1" applyAlignment="1" applyProtection="1">
      <alignment horizontal="center" vertical="center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0" fontId="32" fillId="3" borderId="7" xfId="0" applyFont="1" applyFill="1" applyBorder="1" applyAlignment="1" applyProtection="1">
      <alignment horizontal="center" vertical="center" wrapText="1"/>
    </xf>
    <xf numFmtId="2" fontId="32" fillId="3" borderId="7" xfId="0" applyNumberFormat="1" applyFont="1" applyFill="1" applyBorder="1" applyAlignment="1" applyProtection="1">
      <alignment horizontal="center" vertical="center" wrapText="1"/>
    </xf>
    <xf numFmtId="2" fontId="32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10" fillId="15" borderId="17" xfId="4" applyNumberFormat="1" applyFont="1" applyFill="1" applyBorder="1" applyAlignment="1" applyProtection="1">
      <alignment horizontal="center" vertical="center"/>
    </xf>
    <xf numFmtId="1" fontId="32" fillId="3" borderId="2" xfId="0" applyNumberFormat="1" applyFont="1" applyFill="1" applyBorder="1" applyAlignment="1" applyProtection="1">
      <alignment horizontal="center" vertical="center" wrapText="1"/>
    </xf>
    <xf numFmtId="0" fontId="53" fillId="4" borderId="8" xfId="0" applyFont="1" applyFill="1" applyBorder="1" applyAlignment="1" applyProtection="1">
      <alignment horizontal="center" vertical="center" wrapText="1"/>
    </xf>
    <xf numFmtId="2" fontId="54" fillId="4" borderId="8" xfId="0" applyNumberFormat="1" applyFont="1" applyFill="1" applyBorder="1" applyAlignment="1" applyProtection="1">
      <alignment horizontal="center" vertical="center" wrapText="1"/>
    </xf>
    <xf numFmtId="2" fontId="54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0" fillId="15" borderId="5" xfId="4" applyNumberFormat="1" applyFont="1" applyFill="1" applyBorder="1" applyAlignment="1" applyProtection="1">
      <alignment horizontal="center" vertical="center"/>
    </xf>
    <xf numFmtId="1" fontId="53" fillId="4" borderId="3" xfId="0" applyNumberFormat="1" applyFont="1" applyFill="1" applyBorder="1" applyAlignment="1" applyProtection="1">
      <alignment horizontal="center" vertical="center" wrapText="1"/>
    </xf>
    <xf numFmtId="0" fontId="53" fillId="4" borderId="9" xfId="0" applyFont="1" applyFill="1" applyBorder="1" applyAlignment="1" applyProtection="1">
      <alignment horizontal="center" vertical="center" wrapText="1"/>
    </xf>
    <xf numFmtId="2" fontId="54" fillId="4" borderId="9" xfId="0" applyNumberFormat="1" applyFont="1" applyFill="1" applyBorder="1" applyAlignment="1" applyProtection="1">
      <alignment horizontal="center" vertical="center" wrapText="1"/>
    </xf>
    <xf numFmtId="2" fontId="54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53" fillId="4" borderId="4" xfId="0" applyNumberFormat="1" applyFont="1" applyFill="1" applyBorder="1" applyAlignment="1" applyProtection="1">
      <alignment horizontal="center" vertical="center" wrapText="1"/>
    </xf>
    <xf numFmtId="0" fontId="32" fillId="5" borderId="7" xfId="0" applyFont="1" applyFill="1" applyBorder="1" applyAlignment="1" applyProtection="1">
      <alignment horizontal="center" vertical="center" wrapText="1"/>
    </xf>
    <xf numFmtId="2" fontId="32" fillId="5" borderId="7" xfId="0" applyNumberFormat="1" applyFont="1" applyFill="1" applyBorder="1" applyAlignment="1" applyProtection="1">
      <alignment horizontal="center" vertical="center" wrapText="1"/>
    </xf>
    <xf numFmtId="2" fontId="10" fillId="15" borderId="6" xfId="4" applyNumberFormat="1" applyFont="1" applyFill="1" applyBorder="1" applyAlignment="1" applyProtection="1">
      <alignment horizontal="center" vertical="center"/>
    </xf>
    <xf numFmtId="1" fontId="32" fillId="5" borderId="2" xfId="0" applyNumberFormat="1" applyFont="1" applyFill="1" applyBorder="1" applyAlignment="1" applyProtection="1">
      <alignment horizontal="center" vertical="center" wrapText="1"/>
    </xf>
    <xf numFmtId="0" fontId="53" fillId="6" borderId="8" xfId="0" applyFont="1" applyFill="1" applyBorder="1" applyAlignment="1" applyProtection="1">
      <alignment horizontal="center" vertical="center" wrapText="1"/>
    </xf>
    <xf numFmtId="2" fontId="54" fillId="6" borderId="8" xfId="0" applyNumberFormat="1" applyFont="1" applyFill="1" applyBorder="1" applyAlignment="1" applyProtection="1">
      <alignment horizontal="center" vertical="center" wrapText="1"/>
    </xf>
    <xf numFmtId="1" fontId="53" fillId="6" borderId="3" xfId="0" applyNumberFormat="1" applyFont="1" applyFill="1" applyBorder="1" applyAlignment="1" applyProtection="1">
      <alignment horizontal="center" vertical="center" wrapText="1"/>
    </xf>
    <xf numFmtId="0" fontId="53" fillId="6" borderId="9" xfId="0" applyFont="1" applyFill="1" applyBorder="1" applyAlignment="1" applyProtection="1">
      <alignment horizontal="center" vertical="center" wrapText="1"/>
    </xf>
    <xf numFmtId="2" fontId="54" fillId="6" borderId="9" xfId="0" applyNumberFormat="1" applyFont="1" applyFill="1" applyBorder="1" applyAlignment="1" applyProtection="1">
      <alignment horizontal="center" vertical="center" wrapText="1"/>
    </xf>
    <xf numFmtId="2" fontId="10" fillId="15" borderId="4" xfId="4" applyNumberFormat="1" applyFont="1" applyFill="1" applyBorder="1" applyAlignment="1" applyProtection="1">
      <alignment horizontal="center" vertical="center"/>
    </xf>
    <xf numFmtId="1" fontId="53" fillId="6" borderId="4" xfId="0" applyNumberFormat="1" applyFont="1" applyFill="1" applyBorder="1" applyAlignment="1" applyProtection="1">
      <alignment horizontal="center" vertical="center" wrapText="1"/>
    </xf>
    <xf numFmtId="0" fontId="32" fillId="13" borderId="7" xfId="0" applyFont="1" applyFill="1" applyBorder="1" applyAlignment="1" applyProtection="1">
      <alignment horizontal="center" vertical="center" wrapText="1"/>
    </xf>
    <xf numFmtId="2" fontId="32" fillId="13" borderId="7" xfId="0" applyNumberFormat="1" applyFont="1" applyFill="1" applyBorder="1" applyAlignment="1" applyProtection="1">
      <alignment horizontal="center" vertical="center" wrapText="1"/>
    </xf>
    <xf numFmtId="1" fontId="32" fillId="13" borderId="2" xfId="0" applyNumberFormat="1" applyFont="1" applyFill="1" applyBorder="1" applyAlignment="1" applyProtection="1">
      <alignment horizontal="center" vertical="center" wrapText="1"/>
    </xf>
    <xf numFmtId="0" fontId="53" fillId="12" borderId="8" xfId="0" applyFont="1" applyFill="1" applyBorder="1" applyAlignment="1" applyProtection="1">
      <alignment horizontal="center" vertical="center" wrapText="1"/>
    </xf>
    <xf numFmtId="2" fontId="54" fillId="12" borderId="8" xfId="0" applyNumberFormat="1" applyFont="1" applyFill="1" applyBorder="1" applyAlignment="1" applyProtection="1">
      <alignment horizontal="center" vertical="center" wrapText="1"/>
    </xf>
    <xf numFmtId="1" fontId="53" fillId="12" borderId="3" xfId="0" applyNumberFormat="1" applyFont="1" applyFill="1" applyBorder="1" applyAlignment="1" applyProtection="1">
      <alignment horizontal="center" vertical="center" wrapText="1"/>
    </xf>
    <xf numFmtId="0" fontId="53" fillId="12" borderId="9" xfId="0" applyFont="1" applyFill="1" applyBorder="1" applyAlignment="1" applyProtection="1">
      <alignment horizontal="center" vertical="center" wrapText="1"/>
    </xf>
    <xf numFmtId="2" fontId="54" fillId="12" borderId="9" xfId="0" applyNumberFormat="1" applyFont="1" applyFill="1" applyBorder="1" applyAlignment="1" applyProtection="1">
      <alignment horizontal="center" vertical="center" wrapText="1"/>
    </xf>
    <xf numFmtId="1" fontId="53" fillId="12" borderId="4" xfId="0" applyNumberFormat="1" applyFont="1" applyFill="1" applyBorder="1" applyAlignment="1" applyProtection="1">
      <alignment horizontal="center" vertical="center" wrapText="1"/>
    </xf>
    <xf numFmtId="0" fontId="32" fillId="7" borderId="2" xfId="0" applyFont="1" applyFill="1" applyBorder="1" applyAlignment="1" applyProtection="1">
      <alignment horizontal="center" vertical="center" wrapText="1"/>
    </xf>
    <xf numFmtId="2" fontId="32" fillId="7" borderId="2" xfId="0" applyNumberFormat="1" applyFont="1" applyFill="1" applyBorder="1" applyAlignment="1" applyProtection="1">
      <alignment horizontal="center" vertical="center" wrapText="1"/>
    </xf>
    <xf numFmtId="2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32" fillId="7" borderId="2" xfId="0" applyNumberFormat="1" applyFont="1" applyFill="1" applyBorder="1" applyAlignment="1" applyProtection="1">
      <alignment horizontal="center" vertical="center" wrapText="1"/>
    </xf>
    <xf numFmtId="0" fontId="53" fillId="8" borderId="3" xfId="0" applyFont="1" applyFill="1" applyBorder="1" applyAlignment="1" applyProtection="1">
      <alignment horizontal="center" vertical="center" wrapText="1"/>
    </xf>
    <xf numFmtId="2" fontId="54" fillId="8" borderId="3" xfId="0" applyNumberFormat="1" applyFont="1" applyFill="1" applyBorder="1" applyAlignment="1" applyProtection="1">
      <alignment horizontal="center" vertical="center" wrapText="1"/>
    </xf>
    <xf numFmtId="2" fontId="54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53" fillId="8" borderId="3" xfId="0" applyNumberFormat="1" applyFont="1" applyFill="1" applyBorder="1" applyAlignment="1" applyProtection="1">
      <alignment horizontal="center" vertical="center" wrapText="1"/>
    </xf>
    <xf numFmtId="0" fontId="53" fillId="8" borderId="5" xfId="0" applyFont="1" applyFill="1" applyBorder="1" applyAlignment="1" applyProtection="1">
      <alignment horizontal="center" vertical="center" wrapText="1"/>
    </xf>
    <xf numFmtId="2" fontId="54" fillId="8" borderId="5" xfId="0" applyNumberFormat="1" applyFont="1" applyFill="1" applyBorder="1" applyAlignment="1" applyProtection="1">
      <alignment horizontal="center" vertical="center" wrapText="1"/>
    </xf>
    <xf numFmtId="2" fontId="5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3" fillId="8" borderId="4" xfId="0" applyFont="1" applyFill="1" applyBorder="1" applyAlignment="1" applyProtection="1">
      <alignment horizontal="center" vertical="center" wrapText="1"/>
    </xf>
    <xf numFmtId="2" fontId="54" fillId="8" borderId="4" xfId="0" applyNumberFormat="1" applyFont="1" applyFill="1" applyBorder="1" applyAlignment="1" applyProtection="1">
      <alignment horizontal="center" vertical="center" wrapText="1"/>
    </xf>
    <xf numFmtId="2" fontId="54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53" fillId="8" borderId="4" xfId="0" applyNumberFormat="1" applyFont="1" applyFill="1" applyBorder="1" applyAlignment="1" applyProtection="1">
      <alignment horizontal="center" vertical="center" wrapText="1"/>
    </xf>
    <xf numFmtId="0" fontId="64" fillId="0" borderId="0" xfId="2" applyFont="1" applyProtection="1"/>
    <xf numFmtId="0" fontId="66" fillId="0" borderId="0" xfId="2" applyFont="1" applyProtection="1"/>
    <xf numFmtId="0" fontId="26" fillId="0" borderId="0" xfId="0" applyFont="1" applyFill="1" applyBorder="1" applyAlignment="1" applyProtection="1">
      <alignment horizontal="center" vertical="top" wrapText="1"/>
    </xf>
    <xf numFmtId="0" fontId="21" fillId="0" borderId="0" xfId="0" applyFont="1" applyFill="1" applyProtection="1"/>
    <xf numFmtId="0" fontId="10" fillId="0" borderId="0" xfId="0" applyFont="1" applyFill="1" applyAlignment="1" applyProtection="1">
      <alignment horizontal="center" vertical="center"/>
    </xf>
    <xf numFmtId="0" fontId="21" fillId="14" borderId="1" xfId="0" applyFont="1" applyFill="1" applyBorder="1" applyAlignment="1" applyProtection="1">
      <alignment horizontal="center" vertical="center" wrapText="1" shrinkToFit="1" readingOrder="1"/>
    </xf>
    <xf numFmtId="0" fontId="21" fillId="5" borderId="1" xfId="0" applyFont="1" applyFill="1" applyBorder="1" applyAlignment="1" applyProtection="1">
      <alignment horizontal="center" vertical="center" wrapText="1" shrinkToFit="1" readingOrder="1"/>
    </xf>
    <xf numFmtId="0" fontId="11" fillId="16" borderId="19" xfId="0" applyFont="1" applyFill="1" applyBorder="1" applyAlignment="1" applyProtection="1">
      <alignment horizontal="right" vertical="center"/>
      <protection hidden="1"/>
    </xf>
    <xf numFmtId="0" fontId="11" fillId="16" borderId="20" xfId="0" applyFont="1" applyFill="1" applyBorder="1" applyAlignment="1" applyProtection="1">
      <alignment horizontal="right" vertical="center"/>
      <protection hidden="1"/>
    </xf>
    <xf numFmtId="0" fontId="11" fillId="16" borderId="21" xfId="0" applyFont="1" applyFill="1" applyBorder="1" applyAlignment="1" applyProtection="1">
      <alignment horizontal="right" vertical="center"/>
      <protection hidden="1"/>
    </xf>
    <xf numFmtId="0" fontId="12" fillId="0" borderId="19" xfId="0" applyFont="1" applyFill="1" applyBorder="1" applyAlignment="1" applyProtection="1">
      <alignment horizontal="left" vertical="center"/>
      <protection locked="0" hidden="1"/>
    </xf>
    <xf numFmtId="0" fontId="12" fillId="0" borderId="20" xfId="0" applyFont="1" applyFill="1" applyBorder="1" applyAlignment="1" applyProtection="1">
      <alignment horizontal="left" vertical="center"/>
      <protection locked="0" hidden="1"/>
    </xf>
    <xf numFmtId="0" fontId="12" fillId="0" borderId="21" xfId="0" applyFont="1" applyFill="1" applyBorder="1" applyAlignment="1" applyProtection="1">
      <alignment horizontal="left" vertical="center"/>
      <protection locked="0" hidden="1"/>
    </xf>
    <xf numFmtId="0" fontId="19" fillId="24" borderId="11" xfId="0" applyFont="1" applyFill="1" applyBorder="1" applyAlignment="1" applyProtection="1">
      <alignment horizontal="center" vertical="center"/>
    </xf>
    <xf numFmtId="0" fontId="15" fillId="21" borderId="11" xfId="2" applyFont="1" applyFill="1" applyBorder="1" applyAlignment="1" applyProtection="1">
      <alignment horizontal="center" vertical="center"/>
    </xf>
    <xf numFmtId="0" fontId="47" fillId="0" borderId="0" xfId="0" applyFont="1" applyFill="1" applyAlignment="1" applyProtection="1">
      <alignment horizontal="center" vertical="center"/>
    </xf>
    <xf numFmtId="0" fontId="5" fillId="0" borderId="19" xfId="2" applyFont="1" applyBorder="1" applyAlignment="1" applyProtection="1">
      <alignment vertical="center"/>
    </xf>
    <xf numFmtId="0" fontId="5" fillId="0" borderId="20" xfId="2" applyFont="1" applyBorder="1" applyAlignment="1" applyProtection="1">
      <alignment vertical="center"/>
    </xf>
    <xf numFmtId="0" fontId="5" fillId="0" borderId="21" xfId="2" applyFont="1" applyBorder="1" applyAlignment="1" applyProtection="1">
      <alignment vertical="center"/>
    </xf>
    <xf numFmtId="2" fontId="33" fillId="19" borderId="11" xfId="1" applyNumberFormat="1" applyFont="1" applyFill="1" applyBorder="1" applyAlignment="1" applyProtection="1">
      <alignment horizontal="center" vertical="center" shrinkToFit="1"/>
      <protection hidden="1"/>
    </xf>
    <xf numFmtId="0" fontId="32" fillId="0" borderId="11" xfId="0" applyFont="1" applyBorder="1" applyAlignment="1" applyProtection="1">
      <alignment horizontal="center" vertical="center"/>
      <protection hidden="1"/>
    </xf>
    <xf numFmtId="2" fontId="33" fillId="20" borderId="11" xfId="1" applyNumberFormat="1" applyFont="1" applyFill="1" applyBorder="1" applyAlignment="1" applyProtection="1">
      <alignment horizontal="center" vertical="center" shrinkToFit="1"/>
      <protection hidden="1"/>
    </xf>
    <xf numFmtId="0" fontId="34" fillId="0" borderId="22" xfId="2" applyFont="1" applyBorder="1" applyAlignment="1" applyProtection="1">
      <alignment horizontal="center" vertical="center"/>
    </xf>
    <xf numFmtId="0" fontId="36" fillId="0" borderId="0" xfId="2" applyFont="1" applyAlignment="1" applyProtection="1">
      <alignment horizontal="center"/>
    </xf>
    <xf numFmtId="0" fontId="21" fillId="0" borderId="0" xfId="2" applyFont="1" applyAlignment="1" applyProtection="1">
      <alignment horizontal="center"/>
    </xf>
    <xf numFmtId="0" fontId="24" fillId="0" borderId="23" xfId="2" applyFont="1" applyBorder="1" applyAlignment="1" applyProtection="1">
      <alignment horizontal="center" vertical="center" wrapText="1"/>
    </xf>
    <xf numFmtId="0" fontId="21" fillId="0" borderId="23" xfId="2" applyFont="1" applyBorder="1" applyAlignment="1" applyProtection="1">
      <alignment horizontal="center" vertical="center" wrapText="1"/>
    </xf>
    <xf numFmtId="0" fontId="14" fillId="0" borderId="0" xfId="2" applyFont="1" applyAlignment="1" applyProtection="1">
      <alignment horizontal="center"/>
    </xf>
    <xf numFmtId="0" fontId="48" fillId="0" borderId="0" xfId="0" applyFont="1" applyFill="1" applyAlignment="1" applyProtection="1">
      <alignment horizontal="center" vertical="center"/>
    </xf>
    <xf numFmtId="0" fontId="6" fillId="5" borderId="12" xfId="2" applyFont="1" applyFill="1" applyBorder="1" applyAlignment="1" applyProtection="1">
      <alignment horizontal="center" wrapText="1"/>
    </xf>
    <xf numFmtId="0" fontId="6" fillId="5" borderId="0" xfId="2" applyFont="1" applyFill="1" applyBorder="1" applyAlignment="1" applyProtection="1">
      <alignment horizontal="center" wrapText="1"/>
    </xf>
    <xf numFmtId="0" fontId="6" fillId="5" borderId="15" xfId="2" applyFont="1" applyFill="1" applyBorder="1" applyAlignment="1" applyProtection="1">
      <alignment horizontal="center" wrapText="1"/>
    </xf>
    <xf numFmtId="0" fontId="6" fillId="5" borderId="12" xfId="2" applyFont="1" applyFill="1" applyBorder="1" applyAlignment="1" applyProtection="1">
      <alignment horizontal="center" vertical="center" wrapText="1"/>
    </xf>
    <xf numFmtId="0" fontId="6" fillId="5" borderId="0" xfId="2" applyFont="1" applyFill="1" applyBorder="1" applyAlignment="1" applyProtection="1">
      <alignment horizontal="center" vertical="center" wrapText="1"/>
    </xf>
    <xf numFmtId="0" fontId="6" fillId="5" borderId="15" xfId="2" applyFont="1" applyFill="1" applyBorder="1" applyAlignment="1" applyProtection="1">
      <alignment horizontal="center" vertical="center" wrapText="1"/>
    </xf>
    <xf numFmtId="0" fontId="67" fillId="0" borderId="0" xfId="2" applyFont="1" applyFill="1" applyBorder="1" applyAlignment="1" applyProtection="1">
      <alignment horizontal="center" vertical="center" wrapText="1"/>
    </xf>
    <xf numFmtId="0" fontId="40" fillId="0" borderId="0" xfId="2" applyFont="1" applyFill="1" applyBorder="1" applyAlignment="1" applyProtection="1">
      <alignment horizontal="center" vertical="center" wrapText="1"/>
    </xf>
    <xf numFmtId="0" fontId="11" fillId="2" borderId="11" xfId="2" applyFont="1" applyFill="1" applyBorder="1" applyAlignment="1" applyProtection="1">
      <alignment horizontal="center" vertical="center"/>
    </xf>
    <xf numFmtId="2" fontId="10" fillId="17" borderId="11" xfId="1" applyNumberFormat="1" applyFont="1" applyFill="1" applyBorder="1" applyAlignment="1" applyProtection="1">
      <alignment horizontal="center" vertical="center" shrinkToFit="1"/>
      <protection hidden="1"/>
    </xf>
    <xf numFmtId="0" fontId="65" fillId="0" borderId="0" xfId="2" applyFont="1" applyFill="1" applyBorder="1" applyAlignment="1" applyProtection="1">
      <alignment horizontal="center" vertical="center" wrapText="1"/>
    </xf>
    <xf numFmtId="0" fontId="11" fillId="0" borderId="0" xfId="2" applyFont="1" applyAlignment="1" applyProtection="1">
      <alignment horizontal="center" vertical="center"/>
    </xf>
    <xf numFmtId="0" fontId="60" fillId="0" borderId="0" xfId="2" applyFont="1" applyFill="1" applyBorder="1" applyAlignment="1" applyProtection="1">
      <alignment horizontal="center" vertical="center" wrapText="1"/>
    </xf>
    <xf numFmtId="0" fontId="63" fillId="0" borderId="0" xfId="2" applyFont="1" applyFill="1" applyBorder="1" applyAlignment="1" applyProtection="1">
      <alignment horizontal="center" vertical="center" wrapText="1"/>
    </xf>
    <xf numFmtId="2" fontId="10" fillId="18" borderId="11" xfId="1" applyNumberFormat="1" applyFont="1" applyFill="1" applyBorder="1" applyAlignment="1" applyProtection="1">
      <alignment horizontal="center" vertical="center" shrinkToFit="1"/>
      <protection hidden="1"/>
    </xf>
    <xf numFmtId="0" fontId="56" fillId="14" borderId="12" xfId="0" applyFont="1" applyFill="1" applyBorder="1" applyAlignment="1" applyProtection="1">
      <alignment horizontal="center" vertical="center" wrapText="1"/>
    </xf>
    <xf numFmtId="0" fontId="56" fillId="14" borderId="0" xfId="0" applyFont="1" applyFill="1" applyBorder="1" applyAlignment="1" applyProtection="1">
      <alignment horizontal="center" vertical="center" wrapText="1"/>
    </xf>
    <xf numFmtId="0" fontId="56" fillId="14" borderId="15" xfId="0" applyFont="1" applyFill="1" applyBorder="1" applyAlignment="1" applyProtection="1">
      <alignment horizontal="center" vertical="center" wrapText="1"/>
    </xf>
    <xf numFmtId="0" fontId="6" fillId="14" borderId="24" xfId="0" applyFont="1" applyFill="1" applyBorder="1" applyAlignment="1" applyProtection="1">
      <alignment horizontal="center" wrapText="1"/>
    </xf>
    <xf numFmtId="0" fontId="6" fillId="14" borderId="23" xfId="0" applyFont="1" applyFill="1" applyBorder="1" applyAlignment="1" applyProtection="1">
      <alignment horizontal="center" wrapText="1"/>
    </xf>
    <xf numFmtId="0" fontId="6" fillId="14" borderId="25" xfId="0" applyFont="1" applyFill="1" applyBorder="1" applyAlignment="1" applyProtection="1">
      <alignment horizontal="center" wrapText="1"/>
    </xf>
    <xf numFmtId="0" fontId="7" fillId="14" borderId="14" xfId="0" applyFont="1" applyFill="1" applyBorder="1" applyAlignment="1" applyProtection="1">
      <alignment horizontal="center" vertical="center" wrapText="1"/>
    </xf>
    <xf numFmtId="0" fontId="7" fillId="14" borderId="13" xfId="0" applyFont="1" applyFill="1" applyBorder="1" applyAlignment="1" applyProtection="1">
      <alignment horizontal="center" vertical="center" wrapText="1"/>
    </xf>
    <xf numFmtId="0" fontId="7" fillId="14" borderId="16" xfId="0" applyFont="1" applyFill="1" applyBorder="1" applyAlignment="1" applyProtection="1">
      <alignment horizontal="center" vertical="center" wrapText="1"/>
    </xf>
    <xf numFmtId="0" fontId="11" fillId="2" borderId="19" xfId="2" applyFont="1" applyFill="1" applyBorder="1" applyAlignment="1" applyProtection="1">
      <alignment horizontal="center" vertical="center"/>
    </xf>
    <xf numFmtId="0" fontId="11" fillId="2" borderId="20" xfId="2" applyFont="1" applyFill="1" applyBorder="1" applyAlignment="1" applyProtection="1">
      <alignment horizontal="center" vertical="center"/>
    </xf>
    <xf numFmtId="0" fontId="11" fillId="2" borderId="21" xfId="2" applyFont="1" applyFill="1" applyBorder="1" applyAlignment="1" applyProtection="1">
      <alignment horizontal="center" vertical="center"/>
    </xf>
    <xf numFmtId="0" fontId="14" fillId="0" borderId="0" xfId="2" applyFont="1" applyAlignment="1" applyProtection="1">
      <alignment horizontal="left" vertical="center"/>
    </xf>
    <xf numFmtId="0" fontId="23" fillId="5" borderId="14" xfId="2" applyFont="1" applyFill="1" applyBorder="1" applyAlignment="1" applyProtection="1">
      <alignment horizontal="center" vertical="center" wrapText="1"/>
    </xf>
    <xf numFmtId="0" fontId="23" fillId="5" borderId="13" xfId="2" applyFont="1" applyFill="1" applyBorder="1" applyAlignment="1" applyProtection="1">
      <alignment horizontal="center" vertical="center" wrapText="1"/>
    </xf>
    <xf numFmtId="0" fontId="23" fillId="5" borderId="16" xfId="2" applyFont="1" applyFill="1" applyBorder="1" applyAlignment="1" applyProtection="1">
      <alignment horizontal="center" vertical="center" wrapText="1"/>
    </xf>
    <xf numFmtId="0" fontId="14" fillId="0" borderId="0" xfId="2" applyFont="1" applyAlignment="1" applyProtection="1">
      <alignment vertical="top" wrapText="1"/>
    </xf>
    <xf numFmtId="0" fontId="14" fillId="0" borderId="0" xfId="2" applyFont="1" applyProtection="1"/>
    <xf numFmtId="0" fontId="20" fillId="23" borderId="11" xfId="3" applyFont="1" applyFill="1" applyBorder="1" applyAlignment="1" applyProtection="1">
      <alignment horizontal="center" vertical="center"/>
    </xf>
    <xf numFmtId="0" fontId="20" fillId="22" borderId="11" xfId="3" applyFont="1" applyFill="1" applyBorder="1" applyAlignment="1" applyProtection="1">
      <alignment horizontal="center" vertical="center"/>
    </xf>
    <xf numFmtId="0" fontId="55" fillId="25" borderId="19" xfId="3" applyFont="1" applyFill="1" applyBorder="1" applyAlignment="1" applyProtection="1">
      <alignment horizontal="center" vertical="center" wrapText="1"/>
    </xf>
    <xf numFmtId="0" fontId="55" fillId="25" borderId="20" xfId="3" applyFont="1" applyFill="1" applyBorder="1" applyAlignment="1" applyProtection="1">
      <alignment horizontal="center" vertical="center" wrapText="1"/>
    </xf>
    <xf numFmtId="0" fontId="55" fillId="25" borderId="21" xfId="3" applyFont="1" applyFill="1" applyBorder="1" applyAlignment="1" applyProtection="1">
      <alignment horizontal="center" vertical="center" wrapText="1"/>
    </xf>
    <xf numFmtId="0" fontId="11" fillId="16" borderId="19" xfId="0" applyFont="1" applyFill="1" applyBorder="1" applyAlignment="1" applyProtection="1">
      <alignment horizontal="right" vertical="center"/>
      <protection locked="0" hidden="1"/>
    </xf>
    <xf numFmtId="0" fontId="11" fillId="16" borderId="20" xfId="0" applyFont="1" applyFill="1" applyBorder="1" applyAlignment="1" applyProtection="1">
      <alignment horizontal="right" vertical="center"/>
      <protection locked="0" hidden="1"/>
    </xf>
    <xf numFmtId="0" fontId="11" fillId="16" borderId="21" xfId="0" applyFont="1" applyFill="1" applyBorder="1" applyAlignment="1" applyProtection="1">
      <alignment horizontal="right" vertical="center"/>
      <protection locked="0" hidden="1"/>
    </xf>
    <xf numFmtId="0" fontId="35" fillId="0" borderId="0" xfId="2" applyFont="1" applyAlignment="1" applyProtection="1">
      <alignment horizontal="center"/>
    </xf>
    <xf numFmtId="0" fontId="29" fillId="0" borderId="0" xfId="2" applyFont="1" applyAlignment="1" applyProtection="1">
      <alignment horizontal="right"/>
    </xf>
    <xf numFmtId="0" fontId="14" fillId="0" borderId="0" xfId="2" quotePrefix="1" applyFont="1" applyAlignment="1" applyProtection="1">
      <alignment vertical="top" wrapText="1"/>
    </xf>
    <xf numFmtId="0" fontId="14" fillId="0" borderId="0" xfId="2" applyFont="1" applyAlignment="1" applyProtection="1">
      <alignment vertical="top"/>
    </xf>
    <xf numFmtId="0" fontId="28" fillId="0" borderId="0" xfId="2" applyFont="1" applyAlignment="1" applyProtection="1">
      <alignment vertical="top"/>
    </xf>
    <xf numFmtId="0" fontId="19" fillId="0" borderId="0" xfId="0" applyFont="1" applyFill="1" applyBorder="1" applyAlignment="1" applyProtection="1">
      <alignment horizontal="center"/>
    </xf>
    <xf numFmtId="0" fontId="62" fillId="0" borderId="0" xfId="0" applyFont="1" applyFill="1" applyBorder="1" applyAlignment="1" applyProtection="1">
      <alignment horizontal="center" vertical="top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 vertical="center"/>
    </xf>
  </cellXfs>
  <cellStyles count="5">
    <cellStyle name="Hyperlink" xfId="3" builtinId="8"/>
    <cellStyle name="Normal 2" xfId="1"/>
    <cellStyle name="Normal 2 2" xfId="4"/>
    <cellStyle name="Normal 3" xfId="2"/>
    <cellStyle name="ปกติ" xfId="0" builtinId="0"/>
  </cellStyles>
  <dxfs count="44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color auto="1"/>
      </font>
      <fill>
        <patternFill>
          <bgColor rgb="FFF29436"/>
        </patternFill>
      </fill>
    </dxf>
    <dxf>
      <fill>
        <patternFill>
          <bgColor rgb="FFFF99CC"/>
        </patternFill>
      </fill>
    </dxf>
    <dxf>
      <font>
        <color auto="1"/>
      </font>
      <fill>
        <patternFill>
          <bgColor rgb="FF05BEFF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00C057"/>
        </patternFill>
      </fill>
    </dxf>
    <dxf>
      <font>
        <color auto="1"/>
      </font>
      <fill>
        <patternFill>
          <bgColor rgb="FFF29436"/>
        </patternFill>
      </fill>
    </dxf>
    <dxf>
      <fill>
        <patternFill>
          <bgColor rgb="FFFF99CC"/>
        </patternFill>
      </fill>
    </dxf>
    <dxf>
      <font>
        <color auto="1"/>
      </font>
      <fill>
        <patternFill>
          <bgColor rgb="FF05BEFF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00C057"/>
        </patternFill>
      </fill>
    </dxf>
    <dxf>
      <font>
        <color auto="1"/>
      </font>
      <fill>
        <patternFill>
          <bgColor rgb="FFF29436"/>
        </patternFill>
      </fill>
    </dxf>
    <dxf>
      <fill>
        <patternFill>
          <bgColor rgb="FFFF99CC"/>
        </patternFill>
      </fill>
    </dxf>
    <dxf>
      <font>
        <color auto="1"/>
      </font>
      <fill>
        <patternFill>
          <bgColor rgb="FF05BEFF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color auto="1"/>
      </font>
      <fill>
        <patternFill>
          <bgColor rgb="FFFF6600"/>
        </patternFill>
      </fill>
    </dxf>
    <dxf>
      <fill>
        <patternFill>
          <bgColor rgb="FFFF99CC"/>
        </patternFill>
      </fill>
    </dxf>
    <dxf>
      <font>
        <color auto="1"/>
      </font>
      <fill>
        <patternFill>
          <bgColor rgb="FF05BEF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00C05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CC"/>
      <color rgb="FFFEB0EA"/>
      <color rgb="FF74B230"/>
      <color rgb="FF0C6447"/>
      <color rgb="FF17BF87"/>
      <color rgb="FF6DD9FF"/>
      <color rgb="FF99CC00"/>
      <color rgb="FFBCFF01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2416357749095797"/>
          <c:w val="1"/>
          <c:h val="0.722347830971982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9E7AD"/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17BF87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1B8-40A4-A94E-87E18864B16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1B8-40A4-A94E-87E18864B16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1B8-40A4-A94E-87E18864B16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1B8-40A4-A94E-87E18864B16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1B8-40A4-A94E-87E18864B16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1B8-40A4-A94E-87E18864B169}"/>
              </c:ext>
            </c:extLst>
          </c:dPt>
          <c:dLbls>
            <c:dLbl>
              <c:idx val="1"/>
              <c:layout>
                <c:manualLayout>
                  <c:x val="-5.1577730491733728E-17"/>
                  <c:y val="-4.718986075517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1B8-40A4-A94E-87E18864B169}"/>
                </c:ext>
              </c:extLst>
            </c:dLbl>
            <c:dLbl>
              <c:idx val="8"/>
              <c:layout>
                <c:manualLayout>
                  <c:x val="5.6139245752175717E-3"/>
                  <c:y val="-2.3742547645461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B8-40A4-A94E-87E18864B1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600" b="1">
                    <a:solidFill>
                      <a:srgbClr val="C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Link!$B$6:$B$11</c:f>
              <c:strCache>
                <c:ptCount val="6"/>
                <c:pt idx="0">
                  <c:v>ภาษาไทย</c:v>
                </c:pt>
                <c:pt idx="1">
                  <c:v>ท 1.1</c:v>
                </c:pt>
                <c:pt idx="2">
                  <c:v>ท 2.1</c:v>
                </c:pt>
                <c:pt idx="3">
                  <c:v>ท 3.1</c:v>
                </c:pt>
                <c:pt idx="4">
                  <c:v>ท 4.1</c:v>
                </c:pt>
                <c:pt idx="5">
                  <c:v>ท 5.1</c:v>
                </c:pt>
              </c:strCache>
            </c:strRef>
          </c:cat>
          <c:val>
            <c:numRef>
              <c:f>Link!$G$6:$G$11</c:f>
              <c:numCache>
                <c:formatCode>0.00</c:formatCode>
                <c:ptCount val="6"/>
                <c:pt idx="0">
                  <c:v>10.869999999999997</c:v>
                </c:pt>
                <c:pt idx="1">
                  <c:v>4.4699999999999989</c:v>
                </c:pt>
                <c:pt idx="2">
                  <c:v>-5.9799999999999969</c:v>
                </c:pt>
                <c:pt idx="3">
                  <c:v>30</c:v>
                </c:pt>
                <c:pt idx="4">
                  <c:v>9.8299999999999983</c:v>
                </c:pt>
                <c:pt idx="5">
                  <c:v>40.340000000000003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1B8-40A4-A94E-87E18864B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084416"/>
        <c:axId val="235714176"/>
      </c:barChart>
      <c:catAx>
        <c:axId val="25708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 rot="-2400000"/>
          <a:lstStyle/>
          <a:p>
            <a:pPr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35714176"/>
        <c:crosses val="autoZero"/>
        <c:auto val="1"/>
        <c:lblAlgn val="ctr"/>
        <c:lblOffset val="100"/>
        <c:noMultiLvlLbl val="0"/>
      </c:catAx>
      <c:valAx>
        <c:axId val="23571417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7084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9364110029172163"/>
          <c:w val="1"/>
          <c:h val="0.7206880470061291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Link!$C$4</c:f>
              <c:strCache>
                <c:ptCount val="1"/>
                <c:pt idx="0">
                  <c:v>สพฐ.</c:v>
                </c:pt>
              </c:strCache>
            </c:strRef>
          </c:tx>
          <c:spPr>
            <a:solidFill>
              <a:srgbClr val="F9A83D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89108"/>
              </a:solidFill>
            </c:spPr>
            <c:extLst>
              <c:ext xmlns:c16="http://schemas.microsoft.com/office/drawing/2014/chart" uri="{C3380CC4-5D6E-409C-BE32-E72D297353CC}">
                <c16:uniqueId val="{00000001-B14A-4498-B9D7-A64189064854}"/>
              </c:ext>
            </c:extLst>
          </c:dPt>
          <c:dPt>
            <c:idx val="1"/>
            <c:invertIfNegative val="0"/>
            <c:bubble3D val="0"/>
            <c:spPr>
              <a:solidFill>
                <a:srgbClr val="FBC071"/>
              </a:solidFill>
            </c:spPr>
            <c:extLst>
              <c:ext xmlns:c16="http://schemas.microsoft.com/office/drawing/2014/chart" uri="{C3380CC4-5D6E-409C-BE32-E72D297353CC}">
                <c16:uniqueId val="{00000003-B14A-4498-B9D7-A64189064854}"/>
              </c:ext>
            </c:extLst>
          </c:dPt>
          <c:dPt>
            <c:idx val="2"/>
            <c:invertIfNegative val="0"/>
            <c:bubble3D val="0"/>
            <c:spPr>
              <a:solidFill>
                <a:srgbClr val="FBC071"/>
              </a:solidFill>
            </c:spPr>
            <c:extLst>
              <c:ext xmlns:c16="http://schemas.microsoft.com/office/drawing/2014/chart" uri="{C3380CC4-5D6E-409C-BE32-E72D297353CC}">
                <c16:uniqueId val="{00000005-B14A-4498-B9D7-A64189064854}"/>
              </c:ext>
            </c:extLst>
          </c:dPt>
          <c:dPt>
            <c:idx val="3"/>
            <c:invertIfNegative val="0"/>
            <c:bubble3D val="0"/>
            <c:spPr>
              <a:solidFill>
                <a:srgbClr val="FBC071"/>
              </a:solidFill>
            </c:spPr>
            <c:extLst>
              <c:ext xmlns:c16="http://schemas.microsoft.com/office/drawing/2014/chart" uri="{C3380CC4-5D6E-409C-BE32-E72D297353CC}">
                <c16:uniqueId val="{00000007-B14A-4498-B9D7-A64189064854}"/>
              </c:ext>
            </c:extLst>
          </c:dPt>
          <c:dPt>
            <c:idx val="4"/>
            <c:invertIfNegative val="0"/>
            <c:bubble3D val="0"/>
            <c:spPr>
              <a:solidFill>
                <a:srgbClr val="FBC071"/>
              </a:solidFill>
            </c:spPr>
            <c:extLst>
              <c:ext xmlns:c16="http://schemas.microsoft.com/office/drawing/2014/chart" uri="{C3380CC4-5D6E-409C-BE32-E72D297353CC}">
                <c16:uniqueId val="{00000009-B14A-4498-B9D7-A641890648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6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(Link!$B$5:$B$6,Link!$B$12,Link!$B$19,Link!$B$32)</c:f>
              <c:strCache>
                <c:ptCount val="5"/>
                <c:pt idx="0">
                  <c:v>เฉลี่ยรวม</c:v>
                </c:pt>
                <c:pt idx="1">
                  <c:v>ภาษาไทย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(Link!$C$5:$C$6,Link!$C$12,Link!$C$19,Link!$C$32)</c:f>
              <c:numCache>
                <c:formatCode>0.00</c:formatCode>
                <c:ptCount val="5"/>
                <c:pt idx="0">
                  <c:v>37.924999999999997</c:v>
                </c:pt>
                <c:pt idx="1">
                  <c:v>45.29</c:v>
                </c:pt>
                <c:pt idx="2">
                  <c:v>32.729999999999997</c:v>
                </c:pt>
                <c:pt idx="3">
                  <c:v>35.549999999999997</c:v>
                </c:pt>
                <c:pt idx="4">
                  <c:v>38.130000000000003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14A-4498-B9D7-A64189064854}"/>
            </c:ext>
          </c:extLst>
        </c:ser>
        <c:ser>
          <c:idx val="0"/>
          <c:order val="1"/>
          <c:tx>
            <c:strRef>
              <c:f>Link!$D$4</c:f>
              <c:strCache>
                <c:ptCount val="1"/>
                <c:pt idx="0">
                  <c:v>เขตพื้นที่ฯ</c:v>
                </c:pt>
              </c:strCache>
            </c:strRef>
          </c:tx>
          <c:spPr>
            <a:solidFill>
              <a:srgbClr val="BC8EDE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86ED4"/>
              </a:solidFill>
            </c:spPr>
            <c:extLst>
              <c:ext xmlns:c16="http://schemas.microsoft.com/office/drawing/2014/chart" uri="{C3380CC4-5D6E-409C-BE32-E72D297353CC}">
                <c16:uniqueId val="{0000000C-B14A-4498-B9D7-A641890648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6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(Link!$B$5:$B$6,Link!$B$12,Link!$B$19,Link!$B$32)</c:f>
              <c:strCache>
                <c:ptCount val="5"/>
                <c:pt idx="0">
                  <c:v>เฉลี่ยรวม</c:v>
                </c:pt>
                <c:pt idx="1">
                  <c:v>ภาษาไทย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(Link!$D$5:$D$6,Link!$D$12,Link!$D$19,Link!$D$32)</c:f>
              <c:numCache>
                <c:formatCode>0.00</c:formatCode>
                <c:ptCount val="5"/>
                <c:pt idx="0">
                  <c:v>38.9925</c:v>
                </c:pt>
                <c:pt idx="1">
                  <c:v>46.88</c:v>
                </c:pt>
                <c:pt idx="2">
                  <c:v>32.770000000000003</c:v>
                </c:pt>
                <c:pt idx="3">
                  <c:v>37.33</c:v>
                </c:pt>
                <c:pt idx="4">
                  <c:v>38.99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14A-4498-B9D7-A64189064854}"/>
            </c:ext>
          </c:extLst>
        </c:ser>
        <c:ser>
          <c:idx val="1"/>
          <c:order val="2"/>
          <c:tx>
            <c:strRef>
              <c:f>Link!$E$4</c:f>
              <c:strCache>
                <c:ptCount val="1"/>
                <c:pt idx="0">
                  <c:v>โรงเรียน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74B230"/>
              </a:solidFill>
            </c:spPr>
            <c:extLst>
              <c:ext xmlns:c16="http://schemas.microsoft.com/office/drawing/2014/chart" uri="{C3380CC4-5D6E-409C-BE32-E72D297353CC}">
                <c16:uniqueId val="{0000000F-B14A-4498-B9D7-A641890648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6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(Link!$B$5:$B$6,Link!$B$12,Link!$B$19,Link!$B$32)</c:f>
              <c:strCache>
                <c:ptCount val="5"/>
                <c:pt idx="0">
                  <c:v>เฉลี่ยรวม</c:v>
                </c:pt>
                <c:pt idx="1">
                  <c:v>ภาษาไทย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(Link!$E$5:$E$6,Link!$E$12,Link!$E$19,Link!$E$32)</c:f>
              <c:numCache>
                <c:formatCode>0.00</c:formatCode>
                <c:ptCount val="5"/>
                <c:pt idx="0">
                  <c:v>40.8125</c:v>
                </c:pt>
                <c:pt idx="1">
                  <c:v>57.75</c:v>
                </c:pt>
                <c:pt idx="2">
                  <c:v>25</c:v>
                </c:pt>
                <c:pt idx="3">
                  <c:v>45</c:v>
                </c:pt>
                <c:pt idx="4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14A-4498-B9D7-A641890648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7142784"/>
        <c:axId val="235715904"/>
        <c:axId val="0"/>
      </c:bar3DChart>
      <c:catAx>
        <c:axId val="2571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35715904"/>
        <c:crosses val="autoZero"/>
        <c:auto val="1"/>
        <c:lblAlgn val="ctr"/>
        <c:lblOffset val="100"/>
        <c:noMultiLvlLbl val="0"/>
      </c:catAx>
      <c:valAx>
        <c:axId val="23571590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7142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072859230910481"/>
          <c:y val="2.3635017175957302E-2"/>
          <c:w val="0.40081583628222611"/>
          <c:h val="0.10863307820427524"/>
        </c:manualLayout>
      </c:layout>
      <c:overlay val="0"/>
      <c:spPr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800" b="1" kern="100" baseline="0">
              <a:latin typeface="TH Sarabun New" pitchFamily="34" charset="-34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9364110029172163"/>
          <c:w val="1"/>
          <c:h val="0.7206880470061291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Link!$C$4</c:f>
              <c:strCache>
                <c:ptCount val="1"/>
                <c:pt idx="0">
                  <c:v>สพฐ.</c:v>
                </c:pt>
              </c:strCache>
            </c:strRef>
          </c:tx>
          <c:spPr>
            <a:solidFill>
              <a:srgbClr val="F9A83D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89108"/>
              </a:solidFill>
            </c:spPr>
            <c:extLst>
              <c:ext xmlns:c16="http://schemas.microsoft.com/office/drawing/2014/chart" uri="{C3380CC4-5D6E-409C-BE32-E72D297353CC}">
                <c16:uniqueId val="{00000001-EB97-485E-8C28-0A34F7AB280E}"/>
              </c:ext>
            </c:extLst>
          </c:dPt>
          <c:dPt>
            <c:idx val="1"/>
            <c:invertIfNegative val="0"/>
            <c:bubble3D val="0"/>
            <c:spPr>
              <a:solidFill>
                <a:srgbClr val="FBC071"/>
              </a:solidFill>
            </c:spPr>
            <c:extLst>
              <c:ext xmlns:c16="http://schemas.microsoft.com/office/drawing/2014/chart" uri="{C3380CC4-5D6E-409C-BE32-E72D297353CC}">
                <c16:uniqueId val="{00000003-EB97-485E-8C28-0A34F7AB280E}"/>
              </c:ext>
            </c:extLst>
          </c:dPt>
          <c:dPt>
            <c:idx val="2"/>
            <c:invertIfNegative val="0"/>
            <c:bubble3D val="0"/>
            <c:spPr>
              <a:solidFill>
                <a:srgbClr val="FBC071"/>
              </a:solidFill>
            </c:spPr>
            <c:extLst>
              <c:ext xmlns:c16="http://schemas.microsoft.com/office/drawing/2014/chart" uri="{C3380CC4-5D6E-409C-BE32-E72D297353CC}">
                <c16:uniqueId val="{00000005-EB97-485E-8C28-0A34F7AB280E}"/>
              </c:ext>
            </c:extLst>
          </c:dPt>
          <c:dPt>
            <c:idx val="3"/>
            <c:invertIfNegative val="0"/>
            <c:bubble3D val="0"/>
            <c:spPr>
              <a:solidFill>
                <a:srgbClr val="FBC071"/>
              </a:solidFill>
            </c:spPr>
            <c:extLst>
              <c:ext xmlns:c16="http://schemas.microsoft.com/office/drawing/2014/chart" uri="{C3380CC4-5D6E-409C-BE32-E72D297353CC}">
                <c16:uniqueId val="{00000007-EB97-485E-8C28-0A34F7AB280E}"/>
              </c:ext>
            </c:extLst>
          </c:dPt>
          <c:dPt>
            <c:idx val="4"/>
            <c:invertIfNegative val="0"/>
            <c:bubble3D val="0"/>
            <c:spPr>
              <a:solidFill>
                <a:srgbClr val="FBC071"/>
              </a:solidFill>
            </c:spPr>
            <c:extLst>
              <c:ext xmlns:c16="http://schemas.microsoft.com/office/drawing/2014/chart" uri="{C3380CC4-5D6E-409C-BE32-E72D297353CC}">
                <c16:uniqueId val="{00000009-EB97-485E-8C28-0A34F7AB28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6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(Link!$B$5:$B$6,Link!$B$12,Link!$B$19,Link!$B$32)</c:f>
              <c:strCache>
                <c:ptCount val="5"/>
                <c:pt idx="0">
                  <c:v>เฉลี่ยรวม</c:v>
                </c:pt>
                <c:pt idx="1">
                  <c:v>ภาษาไทย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(Link!$C$5:$C$6,Link!$C$12,Link!$C$19,Link!$C$32)</c:f>
              <c:numCache>
                <c:formatCode>0.00</c:formatCode>
                <c:ptCount val="5"/>
                <c:pt idx="0">
                  <c:v>37.924999999999997</c:v>
                </c:pt>
                <c:pt idx="1">
                  <c:v>45.29</c:v>
                </c:pt>
                <c:pt idx="2">
                  <c:v>32.729999999999997</c:v>
                </c:pt>
                <c:pt idx="3">
                  <c:v>35.549999999999997</c:v>
                </c:pt>
                <c:pt idx="4">
                  <c:v>38.130000000000003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97-485E-8C28-0A34F7AB280E}"/>
            </c:ext>
          </c:extLst>
        </c:ser>
        <c:ser>
          <c:idx val="0"/>
          <c:order val="1"/>
          <c:tx>
            <c:strRef>
              <c:f>Link!$D$4</c:f>
              <c:strCache>
                <c:ptCount val="1"/>
                <c:pt idx="0">
                  <c:v>เขตพื้นที่ฯ</c:v>
                </c:pt>
              </c:strCache>
            </c:strRef>
          </c:tx>
          <c:spPr>
            <a:solidFill>
              <a:srgbClr val="BC8EDE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86ED4"/>
              </a:solidFill>
            </c:spPr>
            <c:extLst>
              <c:ext xmlns:c16="http://schemas.microsoft.com/office/drawing/2014/chart" uri="{C3380CC4-5D6E-409C-BE32-E72D297353CC}">
                <c16:uniqueId val="{0000000C-EB97-485E-8C28-0A34F7AB28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6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(Link!$B$5:$B$6,Link!$B$12,Link!$B$19,Link!$B$32)</c:f>
              <c:strCache>
                <c:ptCount val="5"/>
                <c:pt idx="0">
                  <c:v>เฉลี่ยรวม</c:v>
                </c:pt>
                <c:pt idx="1">
                  <c:v>ภาษาไทย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(Link!$D$5:$D$6,Link!$D$12,Link!$D$19,Link!$D$32)</c:f>
              <c:numCache>
                <c:formatCode>0.00</c:formatCode>
                <c:ptCount val="5"/>
                <c:pt idx="0">
                  <c:v>38.9925</c:v>
                </c:pt>
                <c:pt idx="1">
                  <c:v>46.88</c:v>
                </c:pt>
                <c:pt idx="2">
                  <c:v>32.770000000000003</c:v>
                </c:pt>
                <c:pt idx="3">
                  <c:v>37.33</c:v>
                </c:pt>
                <c:pt idx="4">
                  <c:v>38.99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B97-485E-8C28-0A34F7AB280E}"/>
            </c:ext>
          </c:extLst>
        </c:ser>
        <c:ser>
          <c:idx val="1"/>
          <c:order val="2"/>
          <c:tx>
            <c:strRef>
              <c:f>Link!$E$4</c:f>
              <c:strCache>
                <c:ptCount val="1"/>
                <c:pt idx="0">
                  <c:v>โรงเรียน</c:v>
                </c:pt>
              </c:strCache>
            </c:strRef>
          </c:tx>
          <c:spPr>
            <a:solidFill>
              <a:srgbClr val="39E7AD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17BF87"/>
              </a:solidFill>
            </c:spPr>
            <c:extLst>
              <c:ext xmlns:c16="http://schemas.microsoft.com/office/drawing/2014/chart" uri="{C3380CC4-5D6E-409C-BE32-E72D297353CC}">
                <c16:uniqueId val="{0000000F-EB97-485E-8C28-0A34F7AB28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6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(Link!$B$5:$B$6,Link!$B$12,Link!$B$19,Link!$B$32)</c:f>
              <c:strCache>
                <c:ptCount val="5"/>
                <c:pt idx="0">
                  <c:v>เฉลี่ยรวม</c:v>
                </c:pt>
                <c:pt idx="1">
                  <c:v>ภาษาไทย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(Link!$E$5:$E$6,Link!$E$12,Link!$E$19,Link!$E$32)</c:f>
              <c:numCache>
                <c:formatCode>0.00</c:formatCode>
                <c:ptCount val="5"/>
                <c:pt idx="0">
                  <c:v>40.8125</c:v>
                </c:pt>
                <c:pt idx="1">
                  <c:v>57.75</c:v>
                </c:pt>
                <c:pt idx="2">
                  <c:v>25</c:v>
                </c:pt>
                <c:pt idx="3">
                  <c:v>45</c:v>
                </c:pt>
                <c:pt idx="4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B97-485E-8C28-0A34F7AB280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7144320"/>
        <c:axId val="235677376"/>
        <c:axId val="0"/>
      </c:bar3DChart>
      <c:catAx>
        <c:axId val="2571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35677376"/>
        <c:crosses val="autoZero"/>
        <c:auto val="1"/>
        <c:lblAlgn val="ctr"/>
        <c:lblOffset val="100"/>
        <c:noMultiLvlLbl val="0"/>
      </c:catAx>
      <c:valAx>
        <c:axId val="23567737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7144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072859230910481"/>
          <c:y val="2.3635017175957302E-2"/>
          <c:w val="0.40081583628222611"/>
          <c:h val="0.10863307820427524"/>
        </c:manualLayout>
      </c:layout>
      <c:overlay val="0"/>
      <c:spPr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800" b="1" kern="100" baseline="0">
              <a:latin typeface="TH Sarabun New" pitchFamily="34" charset="-34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9364110029172163"/>
          <c:w val="1"/>
          <c:h val="0.7206880470061291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Link!$C$4</c:f>
              <c:strCache>
                <c:ptCount val="1"/>
                <c:pt idx="0">
                  <c:v>สพฐ.</c:v>
                </c:pt>
              </c:strCache>
            </c:strRef>
          </c:tx>
          <c:spPr>
            <a:solidFill>
              <a:srgbClr val="F9A83D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89108"/>
              </a:solidFill>
            </c:spPr>
            <c:extLst>
              <c:ext xmlns:c16="http://schemas.microsoft.com/office/drawing/2014/chart" uri="{C3380CC4-5D6E-409C-BE32-E72D297353CC}">
                <c16:uniqueId val="{00000001-AD1D-4D22-916B-FB27944EB072}"/>
              </c:ext>
            </c:extLst>
          </c:dPt>
          <c:dPt>
            <c:idx val="1"/>
            <c:invertIfNegative val="0"/>
            <c:bubble3D val="0"/>
            <c:spPr>
              <a:solidFill>
                <a:srgbClr val="FBC071"/>
              </a:solidFill>
            </c:spPr>
            <c:extLst>
              <c:ext xmlns:c16="http://schemas.microsoft.com/office/drawing/2014/chart" uri="{C3380CC4-5D6E-409C-BE32-E72D297353CC}">
                <c16:uniqueId val="{00000003-AD1D-4D22-916B-FB27944EB072}"/>
              </c:ext>
            </c:extLst>
          </c:dPt>
          <c:dPt>
            <c:idx val="2"/>
            <c:invertIfNegative val="0"/>
            <c:bubble3D val="0"/>
            <c:spPr>
              <a:solidFill>
                <a:srgbClr val="FBC071"/>
              </a:solidFill>
            </c:spPr>
            <c:extLst>
              <c:ext xmlns:c16="http://schemas.microsoft.com/office/drawing/2014/chart" uri="{C3380CC4-5D6E-409C-BE32-E72D297353CC}">
                <c16:uniqueId val="{00000005-AD1D-4D22-916B-FB27944EB072}"/>
              </c:ext>
            </c:extLst>
          </c:dPt>
          <c:dPt>
            <c:idx val="3"/>
            <c:invertIfNegative val="0"/>
            <c:bubble3D val="0"/>
            <c:spPr>
              <a:solidFill>
                <a:srgbClr val="FBC071"/>
              </a:solidFill>
            </c:spPr>
            <c:extLst>
              <c:ext xmlns:c16="http://schemas.microsoft.com/office/drawing/2014/chart" uri="{C3380CC4-5D6E-409C-BE32-E72D297353CC}">
                <c16:uniqueId val="{00000007-AD1D-4D22-916B-FB27944EB072}"/>
              </c:ext>
            </c:extLst>
          </c:dPt>
          <c:dPt>
            <c:idx val="4"/>
            <c:invertIfNegative val="0"/>
            <c:bubble3D val="0"/>
            <c:spPr>
              <a:solidFill>
                <a:srgbClr val="FBC071"/>
              </a:solidFill>
            </c:spPr>
            <c:extLst>
              <c:ext xmlns:c16="http://schemas.microsoft.com/office/drawing/2014/chart" uri="{C3380CC4-5D6E-409C-BE32-E72D297353CC}">
                <c16:uniqueId val="{00000009-AD1D-4D22-916B-FB27944EB0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6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(Link!$B$5:$B$6,Link!$B$12,Link!$B$19,Link!$B$32)</c:f>
              <c:strCache>
                <c:ptCount val="5"/>
                <c:pt idx="0">
                  <c:v>เฉลี่ยรวม</c:v>
                </c:pt>
                <c:pt idx="1">
                  <c:v>ภาษาไทย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(Link!$C$5:$C$6,Link!$C$12,Link!$C$19,Link!$C$32)</c:f>
              <c:numCache>
                <c:formatCode>0.00</c:formatCode>
                <c:ptCount val="5"/>
                <c:pt idx="0">
                  <c:v>37.924999999999997</c:v>
                </c:pt>
                <c:pt idx="1">
                  <c:v>45.29</c:v>
                </c:pt>
                <c:pt idx="2">
                  <c:v>32.729999999999997</c:v>
                </c:pt>
                <c:pt idx="3">
                  <c:v>35.549999999999997</c:v>
                </c:pt>
                <c:pt idx="4">
                  <c:v>38.130000000000003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1D-4D22-916B-FB27944EB072}"/>
            </c:ext>
          </c:extLst>
        </c:ser>
        <c:ser>
          <c:idx val="0"/>
          <c:order val="1"/>
          <c:tx>
            <c:strRef>
              <c:f>Link!$D$4</c:f>
              <c:strCache>
                <c:ptCount val="1"/>
                <c:pt idx="0">
                  <c:v>เขตพื้นที่ฯ</c:v>
                </c:pt>
              </c:strCache>
            </c:strRef>
          </c:tx>
          <c:spPr>
            <a:solidFill>
              <a:srgbClr val="BC8EDE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86ED4"/>
              </a:solidFill>
            </c:spPr>
            <c:extLst>
              <c:ext xmlns:c16="http://schemas.microsoft.com/office/drawing/2014/chart" uri="{C3380CC4-5D6E-409C-BE32-E72D297353CC}">
                <c16:uniqueId val="{0000000C-AD1D-4D22-916B-FB27944EB0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6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(Link!$B$5:$B$6,Link!$B$12,Link!$B$19,Link!$B$32)</c:f>
              <c:strCache>
                <c:ptCount val="5"/>
                <c:pt idx="0">
                  <c:v>เฉลี่ยรวม</c:v>
                </c:pt>
                <c:pt idx="1">
                  <c:v>ภาษาไทย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(Link!$D$5:$D$6,Link!$D$12,Link!$D$19,Link!$D$32)</c:f>
              <c:numCache>
                <c:formatCode>0.00</c:formatCode>
                <c:ptCount val="5"/>
                <c:pt idx="0">
                  <c:v>38.9925</c:v>
                </c:pt>
                <c:pt idx="1">
                  <c:v>46.88</c:v>
                </c:pt>
                <c:pt idx="2">
                  <c:v>32.770000000000003</c:v>
                </c:pt>
                <c:pt idx="3">
                  <c:v>37.33</c:v>
                </c:pt>
                <c:pt idx="4">
                  <c:v>38.99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D1D-4D22-916B-FB27944EB072}"/>
            </c:ext>
          </c:extLst>
        </c:ser>
        <c:ser>
          <c:idx val="1"/>
          <c:order val="2"/>
          <c:tx>
            <c:strRef>
              <c:f>Link!$E$4</c:f>
              <c:strCache>
                <c:ptCount val="1"/>
                <c:pt idx="0">
                  <c:v>โรงเรียน</c:v>
                </c:pt>
              </c:strCache>
            </c:strRef>
          </c:tx>
          <c:spPr>
            <a:solidFill>
              <a:srgbClr val="FFFF99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FF3B"/>
              </a:solidFill>
            </c:spPr>
            <c:extLst>
              <c:ext xmlns:c16="http://schemas.microsoft.com/office/drawing/2014/chart" uri="{C3380CC4-5D6E-409C-BE32-E72D297353CC}">
                <c16:uniqueId val="{0000000F-AD1D-4D22-916B-FB27944EB0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6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(Link!$B$5:$B$6,Link!$B$12,Link!$B$19,Link!$B$32)</c:f>
              <c:strCache>
                <c:ptCount val="5"/>
                <c:pt idx="0">
                  <c:v>เฉลี่ยรวม</c:v>
                </c:pt>
                <c:pt idx="1">
                  <c:v>ภาษาไทย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(Link!$E$5:$E$6,Link!$E$12,Link!$E$19,Link!$E$32)</c:f>
              <c:numCache>
                <c:formatCode>0.00</c:formatCode>
                <c:ptCount val="5"/>
                <c:pt idx="0">
                  <c:v>40.8125</c:v>
                </c:pt>
                <c:pt idx="1">
                  <c:v>57.75</c:v>
                </c:pt>
                <c:pt idx="2">
                  <c:v>25</c:v>
                </c:pt>
                <c:pt idx="3">
                  <c:v>45</c:v>
                </c:pt>
                <c:pt idx="4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D1D-4D22-916B-FB27944EB0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7145344"/>
        <c:axId val="235679680"/>
        <c:axId val="0"/>
      </c:bar3DChart>
      <c:catAx>
        <c:axId val="2571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35679680"/>
        <c:crosses val="autoZero"/>
        <c:auto val="1"/>
        <c:lblAlgn val="ctr"/>
        <c:lblOffset val="100"/>
        <c:noMultiLvlLbl val="0"/>
      </c:catAx>
      <c:valAx>
        <c:axId val="23567968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7145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072859230910481"/>
          <c:y val="2.3635017175957302E-2"/>
          <c:w val="0.40081583628222611"/>
          <c:h val="0.10863307820427524"/>
        </c:manualLayout>
      </c:layout>
      <c:overlay val="0"/>
      <c:spPr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800" b="1" kern="100" baseline="0">
              <a:latin typeface="TH Sarabun New" pitchFamily="34" charset="-34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9364110029172163"/>
          <c:w val="1"/>
          <c:h val="0.7206880470061291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Link!$C$4</c:f>
              <c:strCache>
                <c:ptCount val="1"/>
                <c:pt idx="0">
                  <c:v>สพฐ.</c:v>
                </c:pt>
              </c:strCache>
            </c:strRef>
          </c:tx>
          <c:spPr>
            <a:solidFill>
              <a:srgbClr val="F9A83D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89108"/>
              </a:solidFill>
            </c:spPr>
            <c:extLst>
              <c:ext xmlns:c16="http://schemas.microsoft.com/office/drawing/2014/chart" uri="{C3380CC4-5D6E-409C-BE32-E72D297353CC}">
                <c16:uniqueId val="{00000001-8149-4F3E-81B4-4FD8F905A45F}"/>
              </c:ext>
            </c:extLst>
          </c:dPt>
          <c:dPt>
            <c:idx val="1"/>
            <c:invertIfNegative val="0"/>
            <c:bubble3D val="0"/>
            <c:spPr>
              <a:solidFill>
                <a:srgbClr val="FBC071"/>
              </a:solidFill>
            </c:spPr>
            <c:extLst>
              <c:ext xmlns:c16="http://schemas.microsoft.com/office/drawing/2014/chart" uri="{C3380CC4-5D6E-409C-BE32-E72D297353CC}">
                <c16:uniqueId val="{00000003-8149-4F3E-81B4-4FD8F905A45F}"/>
              </c:ext>
            </c:extLst>
          </c:dPt>
          <c:dPt>
            <c:idx val="2"/>
            <c:invertIfNegative val="0"/>
            <c:bubble3D val="0"/>
            <c:spPr>
              <a:solidFill>
                <a:srgbClr val="FBC071"/>
              </a:solidFill>
            </c:spPr>
            <c:extLst>
              <c:ext xmlns:c16="http://schemas.microsoft.com/office/drawing/2014/chart" uri="{C3380CC4-5D6E-409C-BE32-E72D297353CC}">
                <c16:uniqueId val="{00000005-8149-4F3E-81B4-4FD8F905A45F}"/>
              </c:ext>
            </c:extLst>
          </c:dPt>
          <c:dPt>
            <c:idx val="3"/>
            <c:invertIfNegative val="0"/>
            <c:bubble3D val="0"/>
            <c:spPr>
              <a:solidFill>
                <a:srgbClr val="FBC071"/>
              </a:solidFill>
            </c:spPr>
            <c:extLst>
              <c:ext xmlns:c16="http://schemas.microsoft.com/office/drawing/2014/chart" uri="{C3380CC4-5D6E-409C-BE32-E72D297353CC}">
                <c16:uniqueId val="{00000007-8149-4F3E-81B4-4FD8F905A45F}"/>
              </c:ext>
            </c:extLst>
          </c:dPt>
          <c:dPt>
            <c:idx val="4"/>
            <c:invertIfNegative val="0"/>
            <c:bubble3D val="0"/>
            <c:spPr>
              <a:solidFill>
                <a:srgbClr val="FBC071"/>
              </a:solidFill>
            </c:spPr>
            <c:extLst>
              <c:ext xmlns:c16="http://schemas.microsoft.com/office/drawing/2014/chart" uri="{C3380CC4-5D6E-409C-BE32-E72D297353CC}">
                <c16:uniqueId val="{00000009-8149-4F3E-81B4-4FD8F905A4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6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(Link!$B$5:$B$6,Link!$B$12,Link!$B$19,Link!$B$32)</c:f>
              <c:strCache>
                <c:ptCount val="5"/>
                <c:pt idx="0">
                  <c:v>เฉลี่ยรวม</c:v>
                </c:pt>
                <c:pt idx="1">
                  <c:v>ภาษาไทย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(Link!$C$5:$C$6,Link!$C$12,Link!$C$19,Link!$C$32)</c:f>
              <c:numCache>
                <c:formatCode>0.00</c:formatCode>
                <c:ptCount val="5"/>
                <c:pt idx="0">
                  <c:v>37.924999999999997</c:v>
                </c:pt>
                <c:pt idx="1">
                  <c:v>45.29</c:v>
                </c:pt>
                <c:pt idx="2">
                  <c:v>32.729999999999997</c:v>
                </c:pt>
                <c:pt idx="3">
                  <c:v>35.549999999999997</c:v>
                </c:pt>
                <c:pt idx="4">
                  <c:v>38.130000000000003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149-4F3E-81B4-4FD8F905A45F}"/>
            </c:ext>
          </c:extLst>
        </c:ser>
        <c:ser>
          <c:idx val="0"/>
          <c:order val="1"/>
          <c:tx>
            <c:strRef>
              <c:f>Link!$D$4</c:f>
              <c:strCache>
                <c:ptCount val="1"/>
                <c:pt idx="0">
                  <c:v>เขตพื้นที่ฯ</c:v>
                </c:pt>
              </c:strCache>
            </c:strRef>
          </c:tx>
          <c:spPr>
            <a:solidFill>
              <a:srgbClr val="BC8EDE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86ED4"/>
              </a:solidFill>
            </c:spPr>
            <c:extLst>
              <c:ext xmlns:c16="http://schemas.microsoft.com/office/drawing/2014/chart" uri="{C3380CC4-5D6E-409C-BE32-E72D297353CC}">
                <c16:uniqueId val="{0000000C-8149-4F3E-81B4-4FD8F905A4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6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(Link!$B$5:$B$6,Link!$B$12,Link!$B$19,Link!$B$32)</c:f>
              <c:strCache>
                <c:ptCount val="5"/>
                <c:pt idx="0">
                  <c:v>เฉลี่ยรวม</c:v>
                </c:pt>
                <c:pt idx="1">
                  <c:v>ภาษาไทย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(Link!$D$5:$D$6,Link!$D$12,Link!$D$19,Link!$D$32)</c:f>
              <c:numCache>
                <c:formatCode>0.00</c:formatCode>
                <c:ptCount val="5"/>
                <c:pt idx="0">
                  <c:v>38.9925</c:v>
                </c:pt>
                <c:pt idx="1">
                  <c:v>46.88</c:v>
                </c:pt>
                <c:pt idx="2">
                  <c:v>32.770000000000003</c:v>
                </c:pt>
                <c:pt idx="3">
                  <c:v>37.33</c:v>
                </c:pt>
                <c:pt idx="4">
                  <c:v>38.99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149-4F3E-81B4-4FD8F905A45F}"/>
            </c:ext>
          </c:extLst>
        </c:ser>
        <c:ser>
          <c:idx val="1"/>
          <c:order val="2"/>
          <c:tx>
            <c:strRef>
              <c:f>Link!$E$4</c:f>
              <c:strCache>
                <c:ptCount val="1"/>
                <c:pt idx="0">
                  <c:v>โรงเรียน</c:v>
                </c:pt>
              </c:strCache>
            </c:strRef>
          </c:tx>
          <c:spPr>
            <a:solidFill>
              <a:srgbClr val="BCFF0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F-8149-4F3E-81B4-4FD8F905A4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6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(Link!$B$5:$B$6,Link!$B$12,Link!$B$19,Link!$B$32)</c:f>
              <c:strCache>
                <c:ptCount val="5"/>
                <c:pt idx="0">
                  <c:v>เฉลี่ยรวม</c:v>
                </c:pt>
                <c:pt idx="1">
                  <c:v>ภาษาไทย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(Link!$E$5:$E$6,Link!$E$12,Link!$E$19,Link!$E$32)</c:f>
              <c:numCache>
                <c:formatCode>0.00</c:formatCode>
                <c:ptCount val="5"/>
                <c:pt idx="0">
                  <c:v>40.8125</c:v>
                </c:pt>
                <c:pt idx="1">
                  <c:v>57.75</c:v>
                </c:pt>
                <c:pt idx="2">
                  <c:v>25</c:v>
                </c:pt>
                <c:pt idx="3">
                  <c:v>45</c:v>
                </c:pt>
                <c:pt idx="4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149-4F3E-81B4-4FD8F905A4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7146368"/>
        <c:axId val="235681984"/>
        <c:axId val="0"/>
      </c:bar3DChart>
      <c:catAx>
        <c:axId val="2571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35681984"/>
        <c:crosses val="autoZero"/>
        <c:auto val="1"/>
        <c:lblAlgn val="ctr"/>
        <c:lblOffset val="100"/>
        <c:noMultiLvlLbl val="0"/>
      </c:catAx>
      <c:valAx>
        <c:axId val="23568198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7146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072859230910481"/>
          <c:y val="2.3635017175957302E-2"/>
          <c:w val="0.40081583628222611"/>
          <c:h val="0.10863307820427524"/>
        </c:manualLayout>
      </c:layout>
      <c:overlay val="0"/>
      <c:spPr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800" b="1" kern="100" baseline="0">
              <a:latin typeface="TH Sarabun New" pitchFamily="34" charset="-34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9364110029172163"/>
          <c:w val="1"/>
          <c:h val="0.7206880470061291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Link!$C$4</c:f>
              <c:strCache>
                <c:ptCount val="1"/>
                <c:pt idx="0">
                  <c:v>สพฐ.</c:v>
                </c:pt>
              </c:strCache>
            </c:strRef>
          </c:tx>
          <c:spPr>
            <a:solidFill>
              <a:srgbClr val="F9A83D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89108"/>
              </a:solidFill>
            </c:spPr>
            <c:extLst>
              <c:ext xmlns:c16="http://schemas.microsoft.com/office/drawing/2014/chart" uri="{C3380CC4-5D6E-409C-BE32-E72D297353CC}">
                <c16:uniqueId val="{00000001-7C8D-4260-85F0-CBB6A899BB1B}"/>
              </c:ext>
            </c:extLst>
          </c:dPt>
          <c:dPt>
            <c:idx val="1"/>
            <c:invertIfNegative val="0"/>
            <c:bubble3D val="0"/>
            <c:spPr>
              <a:solidFill>
                <a:srgbClr val="FBC071"/>
              </a:solidFill>
            </c:spPr>
            <c:extLst>
              <c:ext xmlns:c16="http://schemas.microsoft.com/office/drawing/2014/chart" uri="{C3380CC4-5D6E-409C-BE32-E72D297353CC}">
                <c16:uniqueId val="{00000003-7C8D-4260-85F0-CBB6A899BB1B}"/>
              </c:ext>
            </c:extLst>
          </c:dPt>
          <c:dPt>
            <c:idx val="2"/>
            <c:invertIfNegative val="0"/>
            <c:bubble3D val="0"/>
            <c:spPr>
              <a:solidFill>
                <a:srgbClr val="FBC071"/>
              </a:solidFill>
            </c:spPr>
            <c:extLst>
              <c:ext xmlns:c16="http://schemas.microsoft.com/office/drawing/2014/chart" uri="{C3380CC4-5D6E-409C-BE32-E72D297353CC}">
                <c16:uniqueId val="{00000005-7C8D-4260-85F0-CBB6A899BB1B}"/>
              </c:ext>
            </c:extLst>
          </c:dPt>
          <c:dPt>
            <c:idx val="3"/>
            <c:invertIfNegative val="0"/>
            <c:bubble3D val="0"/>
            <c:spPr>
              <a:solidFill>
                <a:srgbClr val="FBC071"/>
              </a:solidFill>
            </c:spPr>
            <c:extLst>
              <c:ext xmlns:c16="http://schemas.microsoft.com/office/drawing/2014/chart" uri="{C3380CC4-5D6E-409C-BE32-E72D297353CC}">
                <c16:uniqueId val="{00000007-7C8D-4260-85F0-CBB6A899BB1B}"/>
              </c:ext>
            </c:extLst>
          </c:dPt>
          <c:dPt>
            <c:idx val="4"/>
            <c:invertIfNegative val="0"/>
            <c:bubble3D val="0"/>
            <c:spPr>
              <a:solidFill>
                <a:srgbClr val="FBC071"/>
              </a:solidFill>
            </c:spPr>
            <c:extLst>
              <c:ext xmlns:c16="http://schemas.microsoft.com/office/drawing/2014/chart" uri="{C3380CC4-5D6E-409C-BE32-E72D297353CC}">
                <c16:uniqueId val="{00000009-7C8D-4260-85F0-CBB6A899BB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6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(Link!$B$5:$B$6,Link!$B$12,Link!$B$19,Link!$B$32)</c:f>
              <c:strCache>
                <c:ptCount val="5"/>
                <c:pt idx="0">
                  <c:v>เฉลี่ยรวม</c:v>
                </c:pt>
                <c:pt idx="1">
                  <c:v>ภาษาไทย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(Link!$C$5:$C$6,Link!$C$12,Link!$C$19,Link!$C$32)</c:f>
              <c:numCache>
                <c:formatCode>0.00</c:formatCode>
                <c:ptCount val="5"/>
                <c:pt idx="0">
                  <c:v>37.924999999999997</c:v>
                </c:pt>
                <c:pt idx="1">
                  <c:v>45.29</c:v>
                </c:pt>
                <c:pt idx="2">
                  <c:v>32.729999999999997</c:v>
                </c:pt>
                <c:pt idx="3">
                  <c:v>35.549999999999997</c:v>
                </c:pt>
                <c:pt idx="4">
                  <c:v>38.130000000000003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8D-4260-85F0-CBB6A899BB1B}"/>
            </c:ext>
          </c:extLst>
        </c:ser>
        <c:ser>
          <c:idx val="0"/>
          <c:order val="1"/>
          <c:tx>
            <c:strRef>
              <c:f>Link!$D$4</c:f>
              <c:strCache>
                <c:ptCount val="1"/>
                <c:pt idx="0">
                  <c:v>เขตพื้นที่ฯ</c:v>
                </c:pt>
              </c:strCache>
            </c:strRef>
          </c:tx>
          <c:spPr>
            <a:solidFill>
              <a:srgbClr val="BC8EDE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86ED4"/>
              </a:solidFill>
            </c:spPr>
            <c:extLst>
              <c:ext xmlns:c16="http://schemas.microsoft.com/office/drawing/2014/chart" uri="{C3380CC4-5D6E-409C-BE32-E72D297353CC}">
                <c16:uniqueId val="{0000000C-7C8D-4260-85F0-CBB6A899BB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6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(Link!$B$5:$B$6,Link!$B$12,Link!$B$19,Link!$B$32)</c:f>
              <c:strCache>
                <c:ptCount val="5"/>
                <c:pt idx="0">
                  <c:v>เฉลี่ยรวม</c:v>
                </c:pt>
                <c:pt idx="1">
                  <c:v>ภาษาไทย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(Link!$D$5:$D$6,Link!$D$12,Link!$D$19,Link!$D$32)</c:f>
              <c:numCache>
                <c:formatCode>0.00</c:formatCode>
                <c:ptCount val="5"/>
                <c:pt idx="0">
                  <c:v>38.9925</c:v>
                </c:pt>
                <c:pt idx="1">
                  <c:v>46.88</c:v>
                </c:pt>
                <c:pt idx="2">
                  <c:v>32.770000000000003</c:v>
                </c:pt>
                <c:pt idx="3">
                  <c:v>37.33</c:v>
                </c:pt>
                <c:pt idx="4">
                  <c:v>38.99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C8D-4260-85F0-CBB6A899BB1B}"/>
            </c:ext>
          </c:extLst>
        </c:ser>
        <c:ser>
          <c:idx val="1"/>
          <c:order val="2"/>
          <c:tx>
            <c:strRef>
              <c:f>Link!$E$4</c:f>
              <c:strCache>
                <c:ptCount val="1"/>
                <c:pt idx="0">
                  <c:v>โรงเรียน</c:v>
                </c:pt>
              </c:strCache>
            </c:strRef>
          </c:tx>
          <c:spPr>
            <a:solidFill>
              <a:srgbClr val="6DD9F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F-7C8D-4260-85F0-CBB6A899BB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6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(Link!$B$5:$B$6,Link!$B$12,Link!$B$19,Link!$B$32)</c:f>
              <c:strCache>
                <c:ptCount val="5"/>
                <c:pt idx="0">
                  <c:v>เฉลี่ยรวม</c:v>
                </c:pt>
                <c:pt idx="1">
                  <c:v>ภาษาไทย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(Link!$E$5:$E$6,Link!$E$12,Link!$E$19,Link!$E$32)</c:f>
              <c:numCache>
                <c:formatCode>0.00</c:formatCode>
                <c:ptCount val="5"/>
                <c:pt idx="0">
                  <c:v>40.8125</c:v>
                </c:pt>
                <c:pt idx="1">
                  <c:v>57.75</c:v>
                </c:pt>
                <c:pt idx="2">
                  <c:v>25</c:v>
                </c:pt>
                <c:pt idx="3">
                  <c:v>45</c:v>
                </c:pt>
                <c:pt idx="4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C8D-4260-85F0-CBB6A899BB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8089472"/>
        <c:axId val="258351680"/>
        <c:axId val="0"/>
      </c:bar3DChart>
      <c:catAx>
        <c:axId val="2580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58351680"/>
        <c:crosses val="autoZero"/>
        <c:auto val="1"/>
        <c:lblAlgn val="ctr"/>
        <c:lblOffset val="100"/>
        <c:noMultiLvlLbl val="0"/>
      </c:catAx>
      <c:valAx>
        <c:axId val="25835168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8089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072859230910481"/>
          <c:y val="2.3635017175957302E-2"/>
          <c:w val="0.40081583628222611"/>
          <c:h val="0.10863307820427524"/>
        </c:manualLayout>
      </c:layout>
      <c:overlay val="0"/>
      <c:spPr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800" b="1" kern="100" baseline="0">
              <a:latin typeface="TH Sarabun New" pitchFamily="34" charset="-34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43572237040675E-3"/>
          <c:y val="0.22416357749095797"/>
          <c:w val="0.99216564277629593"/>
          <c:h val="0.722347830971982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66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AFA-4CFC-B785-AE37F050E96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AFA-4CFC-B785-AE37F050E96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AFA-4CFC-B785-AE37F050E96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AFA-4CFC-B785-AE37F050E96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AFA-4CFC-B785-AE37F050E96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AFA-4CFC-B785-AE37F050E96D}"/>
              </c:ext>
            </c:extLst>
          </c:dPt>
          <c:dLbls>
            <c:dLbl>
              <c:idx val="1"/>
              <c:layout>
                <c:manualLayout>
                  <c:x val="-5.1577730491733728E-17"/>
                  <c:y val="-4.718986075517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AFA-4CFC-B785-AE37F050E96D}"/>
                </c:ext>
              </c:extLst>
            </c:dLbl>
            <c:dLbl>
              <c:idx val="8"/>
              <c:layout>
                <c:manualLayout>
                  <c:x val="5.6139245752175717E-3"/>
                  <c:y val="-2.3742547645461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FA-4CFC-B785-AE37F050E9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600" b="1">
                    <a:solidFill>
                      <a:srgbClr val="C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Link!$B$12:$B$18</c:f>
              <c:strCache>
                <c:ptCount val="7"/>
                <c:pt idx="0">
                  <c:v>ภาษาอังกฤษ</c:v>
                </c:pt>
                <c:pt idx="1">
                  <c:v>ต 1.1</c:v>
                </c:pt>
                <c:pt idx="2">
                  <c:v>ต 1.2</c:v>
                </c:pt>
                <c:pt idx="3">
                  <c:v>ต 1.3</c:v>
                </c:pt>
                <c:pt idx="4">
                  <c:v>ต 2.1</c:v>
                </c:pt>
                <c:pt idx="5">
                  <c:v>ต 2.2</c:v>
                </c:pt>
                <c:pt idx="6">
                  <c:v>ต 4.1</c:v>
                </c:pt>
              </c:strCache>
            </c:strRef>
          </c:cat>
          <c:val>
            <c:numRef>
              <c:f>Link!$G$12:$G$18</c:f>
              <c:numCache>
                <c:formatCode>0.00</c:formatCode>
                <c:ptCount val="7"/>
                <c:pt idx="0">
                  <c:v>-7.7700000000000031</c:v>
                </c:pt>
                <c:pt idx="1">
                  <c:v>-3.2300000000000004</c:v>
                </c:pt>
                <c:pt idx="2">
                  <c:v>-20.74</c:v>
                </c:pt>
                <c:pt idx="3">
                  <c:v>-9.0200000000000031</c:v>
                </c:pt>
                <c:pt idx="4">
                  <c:v>-39.340000000000003</c:v>
                </c:pt>
                <c:pt idx="5">
                  <c:v>10.95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FA-4CFC-B785-AE37F050E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090496"/>
        <c:axId val="258353984"/>
      </c:barChart>
      <c:catAx>
        <c:axId val="2580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 rot="-2400000"/>
          <a:lstStyle/>
          <a:p>
            <a:pPr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58353984"/>
        <c:crosses val="autoZero"/>
        <c:auto val="1"/>
        <c:lblAlgn val="ctr"/>
        <c:lblOffset val="100"/>
        <c:noMultiLvlLbl val="0"/>
      </c:catAx>
      <c:valAx>
        <c:axId val="25835398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8090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05681826328063E-2"/>
          <c:y val="0.22416357749095797"/>
          <c:w val="0.96869431817367191"/>
          <c:h val="0.722347830971982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CFF01"/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CC00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F88-4B36-97F2-10D70B4D4CA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F88-4B36-97F2-10D70B4D4CA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F88-4B36-97F2-10D70B4D4CA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F88-4B36-97F2-10D70B4D4CA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F88-4B36-97F2-10D70B4D4CA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F88-4B36-97F2-10D70B4D4CA4}"/>
              </c:ext>
            </c:extLst>
          </c:dPt>
          <c:dLbls>
            <c:dLbl>
              <c:idx val="1"/>
              <c:layout>
                <c:manualLayout>
                  <c:x val="-5.1577730491733728E-17"/>
                  <c:y val="-4.718986075517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88-4B36-97F2-10D70B4D4CA4}"/>
                </c:ext>
              </c:extLst>
            </c:dLbl>
            <c:dLbl>
              <c:idx val="8"/>
              <c:layout>
                <c:manualLayout>
                  <c:x val="5.6139245752175717E-3"/>
                  <c:y val="-2.3742547645461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F88-4B36-97F2-10D70B4D4C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600" b="1">
                    <a:solidFill>
                      <a:srgbClr val="C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Link!$B$19:$B$31</c:f>
              <c:strCache>
                <c:ptCount val="13"/>
                <c:pt idx="0">
                  <c:v>คณิตศาสตร์</c:v>
                </c:pt>
                <c:pt idx="1">
                  <c:v>ค 1.1</c:v>
                </c:pt>
                <c:pt idx="2">
                  <c:v>ค 1.2</c:v>
                </c:pt>
                <c:pt idx="3">
                  <c:v>ค 1.3</c:v>
                </c:pt>
                <c:pt idx="4">
                  <c:v>ค 1.4</c:v>
                </c:pt>
                <c:pt idx="5">
                  <c:v>ค 2.1</c:v>
                </c:pt>
                <c:pt idx="6">
                  <c:v>ค 2.2</c:v>
                </c:pt>
                <c:pt idx="7">
                  <c:v>ค 3.1</c:v>
                </c:pt>
                <c:pt idx="8">
                  <c:v>ค 3.2</c:v>
                </c:pt>
                <c:pt idx="9">
                  <c:v>ค 4.1</c:v>
                </c:pt>
                <c:pt idx="10">
                  <c:v>ค 4.2</c:v>
                </c:pt>
                <c:pt idx="11">
                  <c:v>ค 5.1</c:v>
                </c:pt>
                <c:pt idx="12">
                  <c:v>ค 5.2</c:v>
                </c:pt>
              </c:strCache>
            </c:strRef>
          </c:cat>
          <c:val>
            <c:numRef>
              <c:f>Link!$G$19:$G$31</c:f>
              <c:numCache>
                <c:formatCode>0.00</c:formatCode>
                <c:ptCount val="13"/>
                <c:pt idx="0">
                  <c:v>7.6700000000000017</c:v>
                </c:pt>
                <c:pt idx="1">
                  <c:v>76.38</c:v>
                </c:pt>
                <c:pt idx="2">
                  <c:v>25.41</c:v>
                </c:pt>
                <c:pt idx="3">
                  <c:v>47.59</c:v>
                </c:pt>
                <c:pt idx="4">
                  <c:v>47.49</c:v>
                </c:pt>
                <c:pt idx="5">
                  <c:v>-23.16</c:v>
                </c:pt>
                <c:pt idx="6">
                  <c:v>2.8099999999999987</c:v>
                </c:pt>
                <c:pt idx="7">
                  <c:v>-22.02</c:v>
                </c:pt>
                <c:pt idx="8">
                  <c:v>19.39</c:v>
                </c:pt>
                <c:pt idx="9">
                  <c:v>18.799999999999997</c:v>
                </c:pt>
                <c:pt idx="10">
                  <c:v>-5.75</c:v>
                </c:pt>
                <c:pt idx="11">
                  <c:v>-2.6300000000000026</c:v>
                </c:pt>
                <c:pt idx="12">
                  <c:v>-64.98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88-4B36-97F2-10D70B4D4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091008"/>
        <c:axId val="258355712"/>
      </c:barChart>
      <c:catAx>
        <c:axId val="25809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/>
          <a:lstStyle/>
          <a:p>
            <a:pPr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58355712"/>
        <c:crosses val="autoZero"/>
        <c:auto val="1"/>
        <c:lblAlgn val="ctr"/>
        <c:lblOffset val="100"/>
        <c:noMultiLvlLbl val="0"/>
      </c:catAx>
      <c:valAx>
        <c:axId val="25835571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8091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312095075529007E-2"/>
          <c:y val="0.22416357749095797"/>
          <c:w val="0.96568790492447099"/>
          <c:h val="0.722347830971982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DD9FF"/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FA6-4983-B8B9-A542FDCCF9B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FA6-4983-B8B9-A542FDCCF9B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FA6-4983-B8B9-A542FDCCF9B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FA6-4983-B8B9-A542FDCCF9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FA6-4983-B8B9-A542FDCCF9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A6-4983-B8B9-A542FDCCF9B1}"/>
              </c:ext>
            </c:extLst>
          </c:dPt>
          <c:dLbls>
            <c:dLbl>
              <c:idx val="1"/>
              <c:layout>
                <c:manualLayout>
                  <c:x val="-5.1577730491733728E-17"/>
                  <c:y val="-4.718986075517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FA6-4983-B8B9-A542FDCCF9B1}"/>
                </c:ext>
              </c:extLst>
            </c:dLbl>
            <c:dLbl>
              <c:idx val="8"/>
              <c:layout>
                <c:manualLayout>
                  <c:x val="5.6139245752175717E-3"/>
                  <c:y val="-2.3742547645461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FA6-4983-B8B9-A542FDCCF9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600" b="1">
                    <a:solidFill>
                      <a:srgbClr val="C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Link!$B$32:$B$44</c:f>
              <c:strCache>
                <c:ptCount val="13"/>
                <c:pt idx="0">
                  <c:v>วิทยาศาสตร์</c:v>
                </c:pt>
                <c:pt idx="1">
                  <c:v>ว 1.1</c:v>
                </c:pt>
                <c:pt idx="2">
                  <c:v>ว 1.2</c:v>
                </c:pt>
                <c:pt idx="3">
                  <c:v>ว 2.1</c:v>
                </c:pt>
                <c:pt idx="4">
                  <c:v>ว 2.2</c:v>
                </c:pt>
                <c:pt idx="5">
                  <c:v>ว 3.1</c:v>
                </c:pt>
                <c:pt idx="6">
                  <c:v>ว 3.2</c:v>
                </c:pt>
                <c:pt idx="7">
                  <c:v>ว 4.1</c:v>
                </c:pt>
                <c:pt idx="8">
                  <c:v>ว 4.2</c:v>
                </c:pt>
                <c:pt idx="9">
                  <c:v>ว 5.1</c:v>
                </c:pt>
                <c:pt idx="10">
                  <c:v>ว 6.1</c:v>
                </c:pt>
                <c:pt idx="11">
                  <c:v>ว 7.1</c:v>
                </c:pt>
                <c:pt idx="12">
                  <c:v>ว 7.2</c:v>
                </c:pt>
              </c:strCache>
            </c:strRef>
          </c:cat>
          <c:val>
            <c:numRef>
              <c:f>Link!$G$32:$G$44</c:f>
              <c:numCache>
                <c:formatCode>0.00</c:formatCode>
                <c:ptCount val="13"/>
                <c:pt idx="0">
                  <c:v>-3.490000000000002</c:v>
                </c:pt>
                <c:pt idx="1">
                  <c:v>24.85</c:v>
                </c:pt>
                <c:pt idx="2">
                  <c:v>-17.600000000000001</c:v>
                </c:pt>
                <c:pt idx="3">
                  <c:v>-73.11</c:v>
                </c:pt>
                <c:pt idx="4">
                  <c:v>-40.57</c:v>
                </c:pt>
                <c:pt idx="5">
                  <c:v>-18.22</c:v>
                </c:pt>
                <c:pt idx="6">
                  <c:v>-37.46</c:v>
                </c:pt>
                <c:pt idx="7">
                  <c:v>21.09</c:v>
                </c:pt>
                <c:pt idx="8">
                  <c:v>-71.94</c:v>
                </c:pt>
                <c:pt idx="9">
                  <c:v>10.469999999999999</c:v>
                </c:pt>
                <c:pt idx="10">
                  <c:v>0.76999999999999957</c:v>
                </c:pt>
                <c:pt idx="11">
                  <c:v>4.7199999999999989</c:v>
                </c:pt>
                <c:pt idx="12">
                  <c:v>-23.33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FA6-4983-B8B9-A542FDCCF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091520"/>
        <c:axId val="258357440"/>
      </c:barChart>
      <c:catAx>
        <c:axId val="25809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/>
          <a:lstStyle/>
          <a:p>
            <a:pPr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58357440"/>
        <c:crosses val="autoZero"/>
        <c:auto val="1"/>
        <c:lblAlgn val="ctr"/>
        <c:lblOffset val="100"/>
        <c:noMultiLvlLbl val="0"/>
      </c:catAx>
      <c:valAx>
        <c:axId val="25835744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8091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979263</xdr:colOff>
      <xdr:row>127</xdr:row>
      <xdr:rowOff>57386</xdr:rowOff>
    </xdr:from>
    <xdr:to>
      <xdr:col>13</xdr:col>
      <xdr:colOff>374648</xdr:colOff>
      <xdr:row>137</xdr:row>
      <xdr:rowOff>163287</xdr:rowOff>
    </xdr:to>
    <xdr:grpSp>
      <xdr:nvGrpSpPr>
        <xdr:cNvPr id="48" name="Group 47"/>
        <xdr:cNvGrpSpPr/>
      </xdr:nvGrpSpPr>
      <xdr:grpSpPr>
        <a:xfrm>
          <a:off x="1304234" y="35636062"/>
          <a:ext cx="6096502" cy="3019431"/>
          <a:chOff x="1449945" y="28091946"/>
          <a:chExt cx="6363184" cy="2907388"/>
        </a:xfrm>
      </xdr:grpSpPr>
      <xdr:sp macro="" textlink="">
        <xdr:nvSpPr>
          <xdr:cNvPr id="49" name="Rounded Rectangle 48"/>
          <xdr:cNvSpPr/>
        </xdr:nvSpPr>
        <xdr:spPr>
          <a:xfrm>
            <a:off x="1449945" y="28091946"/>
            <a:ext cx="6363184" cy="2907388"/>
          </a:xfrm>
          <a:prstGeom prst="roundRect">
            <a:avLst>
              <a:gd name="adj" fmla="val 10648"/>
            </a:avLst>
          </a:prstGeom>
          <a:solidFill>
            <a:srgbClr val="FFF3FF"/>
          </a:solidFill>
          <a:ln>
            <a:solidFill>
              <a:srgbClr val="7030A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th-TH" sz="2500" b="1" i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0" name="TextBox 49"/>
          <xdr:cNvSpPr txBox="1"/>
        </xdr:nvSpPr>
        <xdr:spPr>
          <a:xfrm>
            <a:off x="1847110" y="28169365"/>
            <a:ext cx="5761477" cy="28077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th-TH" sz="2800" b="1" i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rPr>
              <a:t>โปรแกรมวิเคราะห์ผลการทดสอบ</a:t>
            </a:r>
            <a:endParaRPr lang="en-US" sz="2800" b="1" i="0">
              <a:solidFill>
                <a:sysClr val="windowText" lastClr="000000"/>
              </a:solidFill>
              <a:latin typeface="TH Sarabun New" pitchFamily="34" charset="-34"/>
              <a:ea typeface="+mn-ea"/>
              <a:cs typeface="TH Sarabun New" pitchFamily="34" charset="-34"/>
            </a:endParaRPr>
          </a:p>
          <a:p>
            <a:pPr algn="ctr"/>
            <a:r>
              <a:rPr lang="th-TH" sz="2800" b="1" i="0">
                <a:solidFill>
                  <a:srgbClr val="C00000"/>
                </a:solidFill>
                <a:latin typeface="TH Sarabun New" pitchFamily="34" charset="-34"/>
                <a:ea typeface="+mn-ea"/>
                <a:cs typeface="TH Sarabun New" pitchFamily="34" charset="-34"/>
              </a:rPr>
              <a:t>(</a:t>
            </a:r>
            <a:r>
              <a:rPr lang="en-US" sz="2800" b="1" i="0">
                <a:solidFill>
                  <a:srgbClr val="C00000"/>
                </a:solidFill>
                <a:latin typeface="TH Sarabun New" pitchFamily="34" charset="-34"/>
                <a:ea typeface="+mn-ea"/>
                <a:cs typeface="TH Sarabun New" pitchFamily="34" charset="-34"/>
              </a:rPr>
              <a:t>Testing Analyze Program : TAP)</a:t>
            </a:r>
            <a:endParaRPr lang="th-TH" sz="2800" b="1" i="0">
              <a:solidFill>
                <a:srgbClr val="C00000"/>
              </a:solidFill>
              <a:latin typeface="TH Sarabun New" pitchFamily="34" charset="-34"/>
              <a:ea typeface="+mn-ea"/>
              <a:cs typeface="TH Sarabun New" pitchFamily="34" charset="-34"/>
            </a:endParaRPr>
          </a:p>
          <a:p>
            <a:pPr algn="ctr"/>
            <a:endParaRPr lang="en-US" sz="1000" b="1" i="0">
              <a:solidFill>
                <a:srgbClr val="C00000"/>
              </a:solidFill>
              <a:latin typeface="TH Sarabun New" pitchFamily="34" charset="-34"/>
              <a:ea typeface="+mn-ea"/>
              <a:cs typeface="TH Sarabun New" pitchFamily="34" charset="-34"/>
            </a:endParaRPr>
          </a:p>
          <a:p>
            <a:r>
              <a:rPr lang="th-TH" sz="2200" b="1" i="0" baseline="0">
                <a:solidFill>
                  <a:schemeClr val="tx1"/>
                </a:solidFill>
                <a:latin typeface="TH Sarabun New" pitchFamily="34" charset="-34"/>
                <a:ea typeface="+mn-ea"/>
                <a:cs typeface="TH Sarabun New" pitchFamily="34" charset="-34"/>
              </a:rPr>
              <a:t>     </a:t>
            </a:r>
            <a:r>
              <a:rPr lang="th-TH" sz="2200" b="1" i="0">
                <a:solidFill>
                  <a:schemeClr val="tx1"/>
                </a:solidFill>
                <a:latin typeface="TH Sarabun New" pitchFamily="34" charset="-34"/>
                <a:ea typeface="+mn-ea"/>
                <a:cs typeface="TH Sarabun New" pitchFamily="34" charset="-34"/>
              </a:rPr>
              <a:t>โปรแกรมวิเคราะห์ผลการสอบ  </a:t>
            </a:r>
            <a:r>
              <a:rPr lang="en-US" sz="2200" b="1" i="0">
                <a:solidFill>
                  <a:schemeClr val="tx1"/>
                </a:solidFill>
                <a:latin typeface="TH Sarabun New" pitchFamily="34" charset="-34"/>
                <a:ea typeface="+mn-ea"/>
                <a:cs typeface="TH Sarabun New" pitchFamily="34" charset="-34"/>
              </a:rPr>
              <a:t>	</a:t>
            </a:r>
            <a:r>
              <a:rPr lang="th-TH" sz="2200" b="1" i="0">
                <a:solidFill>
                  <a:schemeClr val="tx1"/>
                </a:solidFill>
                <a:latin typeface="TH Sarabun New" pitchFamily="34" charset="-34"/>
                <a:ea typeface="+mn-ea"/>
                <a:cs typeface="TH Sarabun New" pitchFamily="34" charset="-34"/>
              </a:rPr>
              <a:t>ใช่ต้องการคำตอบแค่รับรู้</a:t>
            </a:r>
            <a:endParaRPr lang="en-US" sz="2200" b="1" i="0">
              <a:solidFill>
                <a:schemeClr val="tx1"/>
              </a:solidFill>
              <a:latin typeface="TH Sarabun New" pitchFamily="34" charset="-34"/>
              <a:ea typeface="+mn-ea"/>
              <a:cs typeface="TH Sarabun New" pitchFamily="34" charset="-34"/>
            </a:endParaRPr>
          </a:p>
          <a:p>
            <a:r>
              <a:rPr lang="th-TH" sz="2200" b="1" i="0">
                <a:solidFill>
                  <a:schemeClr val="tx1"/>
                </a:solidFill>
                <a:latin typeface="TH Sarabun New" pitchFamily="34" charset="-34"/>
                <a:ea typeface="+mn-ea"/>
                <a:cs typeface="TH Sarabun New" pitchFamily="34" charset="-34"/>
              </a:rPr>
              <a:t>ทั้งจุดอ่อน/จุดแข็งที่เป็นอยู่  	หากแต่เพื่อนำไปสู่ "การพัฒนา"</a:t>
            </a:r>
            <a:endParaRPr lang="en-US" sz="2200" b="1" i="0">
              <a:solidFill>
                <a:schemeClr val="tx1"/>
              </a:solidFill>
              <a:latin typeface="TH Sarabun New" pitchFamily="34" charset="-34"/>
              <a:ea typeface="+mn-ea"/>
              <a:cs typeface="TH Sarabun New" pitchFamily="34" charset="-34"/>
            </a:endParaRPr>
          </a:p>
          <a:p>
            <a:r>
              <a:rPr lang="th-TH" sz="2200" b="1" i="0">
                <a:solidFill>
                  <a:schemeClr val="tx1"/>
                </a:solidFill>
                <a:latin typeface="TH Sarabun New" pitchFamily="34" charset="-34"/>
                <a:ea typeface="+mn-ea"/>
                <a:cs typeface="TH Sarabun New" pitchFamily="34" charset="-34"/>
              </a:rPr>
              <a:t>    รู้ผลสอบเป็นอย่างไรแล้วให้แก้</a:t>
            </a:r>
            <a:r>
              <a:rPr lang="en-US" sz="2200" b="1" i="0">
                <a:solidFill>
                  <a:schemeClr val="tx1"/>
                </a:solidFill>
                <a:latin typeface="TH Sarabun New" pitchFamily="34" charset="-34"/>
                <a:ea typeface="+mn-ea"/>
                <a:cs typeface="TH Sarabun New" pitchFamily="34" charset="-34"/>
              </a:rPr>
              <a:t> </a:t>
            </a:r>
            <a:r>
              <a:rPr lang="th-TH" sz="2200" b="1" i="0">
                <a:solidFill>
                  <a:schemeClr val="tx1"/>
                </a:solidFill>
                <a:latin typeface="TH Sarabun New" pitchFamily="34" charset="-34"/>
                <a:ea typeface="+mn-ea"/>
                <a:cs typeface="TH Sarabun New" pitchFamily="34" charset="-34"/>
              </a:rPr>
              <a:t>	ใช่เพียงแต่สอนสอบไปไร้ปัญหา</a:t>
            </a:r>
            <a:endParaRPr lang="en-US" sz="2200" b="1" i="0">
              <a:solidFill>
                <a:schemeClr val="tx1"/>
              </a:solidFill>
              <a:latin typeface="TH Sarabun New" pitchFamily="34" charset="-34"/>
              <a:ea typeface="+mn-ea"/>
              <a:cs typeface="TH Sarabun New" pitchFamily="34" charset="-34"/>
            </a:endParaRPr>
          </a:p>
          <a:p>
            <a:r>
              <a:rPr lang="th-TH" sz="2200" b="1" i="0">
                <a:solidFill>
                  <a:schemeClr val="tx1"/>
                </a:solidFill>
                <a:latin typeface="TH Sarabun New" pitchFamily="34" charset="-34"/>
                <a:ea typeface="+mn-ea"/>
                <a:cs typeface="TH Sarabun New" pitchFamily="34" charset="-34"/>
              </a:rPr>
              <a:t>ผลการสอบจะไม่ไร้ในคุณค่า	ต้องนำมา "พัฒนา" ยิ่งขึ้นไป...</a:t>
            </a:r>
            <a:endParaRPr lang="en-US" sz="2200" b="1" i="0">
              <a:solidFill>
                <a:schemeClr val="tx1"/>
              </a:solidFill>
              <a:latin typeface="TH Sarabun New" pitchFamily="34" charset="-34"/>
              <a:ea typeface="+mn-ea"/>
              <a:cs typeface="TH Sarabun New" pitchFamily="34" charset="-34"/>
            </a:endParaRPr>
          </a:p>
          <a:p>
            <a:endParaRPr lang="en-US" sz="2200" b="1" i="0">
              <a:solidFill>
                <a:schemeClr val="tx1"/>
              </a:solidFill>
              <a:latin typeface="TH Sarabun New" pitchFamily="34" charset="-34"/>
              <a:ea typeface="+mn-ea"/>
              <a:cs typeface="TH Sarabun New" pitchFamily="34" charset="-34"/>
            </a:endParaRPr>
          </a:p>
        </xdr:txBody>
      </xdr:sp>
    </xdr:grpSp>
    <xdr:clientData/>
  </xdr:twoCellAnchor>
  <xdr:twoCellAnchor editAs="oneCell">
    <xdr:from>
      <xdr:col>3</xdr:col>
      <xdr:colOff>182601</xdr:colOff>
      <xdr:row>79</xdr:row>
      <xdr:rowOff>237868</xdr:rowOff>
    </xdr:from>
    <xdr:to>
      <xdr:col>13</xdr:col>
      <xdr:colOff>49695</xdr:colOff>
      <xdr:row>86</xdr:row>
      <xdr:rowOff>157366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6626" y="22412068"/>
          <a:ext cx="5334444" cy="1653049"/>
        </a:xfrm>
        <a:prstGeom prst="rect">
          <a:avLst/>
        </a:prstGeom>
      </xdr:spPr>
    </xdr:pic>
    <xdr:clientData/>
  </xdr:twoCellAnchor>
  <xdr:twoCellAnchor editAs="oneCell">
    <xdr:from>
      <xdr:col>4</xdr:col>
      <xdr:colOff>16566</xdr:colOff>
      <xdr:row>88</xdr:row>
      <xdr:rowOff>91111</xdr:rowOff>
    </xdr:from>
    <xdr:to>
      <xdr:col>11</xdr:col>
      <xdr:colOff>173936</xdr:colOff>
      <xdr:row>98</xdr:row>
      <xdr:rowOff>61417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0141" y="24494161"/>
          <a:ext cx="4291220" cy="2446805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11</xdr:col>
      <xdr:colOff>74545</xdr:colOff>
      <xdr:row>92</xdr:row>
      <xdr:rowOff>8286</xdr:rowOff>
    </xdr:from>
    <xdr:to>
      <xdr:col>12</xdr:col>
      <xdr:colOff>99389</xdr:colOff>
      <xdr:row>92</xdr:row>
      <xdr:rowOff>8286</xdr:rowOff>
    </xdr:to>
    <xdr:cxnSp macro="">
      <xdr:nvCxnSpPr>
        <xdr:cNvPr id="58" name="Straight Arrow Connector 57"/>
        <xdr:cNvCxnSpPr/>
      </xdr:nvCxnSpPr>
      <xdr:spPr>
        <a:xfrm>
          <a:off x="6141970" y="25401936"/>
          <a:ext cx="586819" cy="0"/>
        </a:xfrm>
        <a:prstGeom prst="straightConnector1">
          <a:avLst/>
        </a:prstGeom>
        <a:ln w="12700"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82826</xdr:colOff>
      <xdr:row>95</xdr:row>
      <xdr:rowOff>240199</xdr:rowOff>
    </xdr:from>
    <xdr:to>
      <xdr:col>12</xdr:col>
      <xdr:colOff>107670</xdr:colOff>
      <xdr:row>95</xdr:row>
      <xdr:rowOff>240199</xdr:rowOff>
    </xdr:to>
    <xdr:cxnSp macro="">
      <xdr:nvCxnSpPr>
        <xdr:cNvPr id="59" name="Straight Arrow Connector 58"/>
        <xdr:cNvCxnSpPr/>
      </xdr:nvCxnSpPr>
      <xdr:spPr>
        <a:xfrm>
          <a:off x="6150251" y="26376799"/>
          <a:ext cx="586819" cy="0"/>
        </a:xfrm>
        <a:prstGeom prst="straightConnector1">
          <a:avLst/>
        </a:prstGeom>
        <a:ln w="12700"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127761</xdr:colOff>
      <xdr:row>107</xdr:row>
      <xdr:rowOff>304800</xdr:rowOff>
    </xdr:from>
    <xdr:to>
      <xdr:col>12</xdr:col>
      <xdr:colOff>525018</xdr:colOff>
      <xdr:row>115</xdr:row>
      <xdr:rowOff>27886</xdr:rowOff>
    </xdr:to>
    <xdr:grpSp>
      <xdr:nvGrpSpPr>
        <xdr:cNvPr id="60" name="Group 59"/>
        <xdr:cNvGrpSpPr/>
      </xdr:nvGrpSpPr>
      <xdr:grpSpPr>
        <a:xfrm>
          <a:off x="1842261" y="29809888"/>
          <a:ext cx="5148551" cy="2322851"/>
          <a:chOff x="1817268" y="30721763"/>
          <a:chExt cx="5148551" cy="2367323"/>
        </a:xfrm>
      </xdr:grpSpPr>
      <xdr:sp macro="" textlink="">
        <xdr:nvSpPr>
          <xdr:cNvPr id="61" name="Rounded Rectangle 60"/>
          <xdr:cNvSpPr/>
        </xdr:nvSpPr>
        <xdr:spPr>
          <a:xfrm>
            <a:off x="1817268" y="30721763"/>
            <a:ext cx="5148551" cy="2367323"/>
          </a:xfrm>
          <a:prstGeom prst="roundRect">
            <a:avLst>
              <a:gd name="adj" fmla="val 7576"/>
            </a:avLst>
          </a:prstGeom>
          <a:noFill/>
          <a:ln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pic>
        <xdr:nvPicPr>
          <xdr:cNvPr id="62" name="Picture 61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t="13450"/>
          <a:stretch/>
        </xdr:blipFill>
        <xdr:spPr>
          <a:xfrm>
            <a:off x="1860177" y="30827382"/>
            <a:ext cx="4941793" cy="2157686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91107</xdr:colOff>
      <xdr:row>2</xdr:row>
      <xdr:rowOff>173935</xdr:rowOff>
    </xdr:from>
    <xdr:to>
      <xdr:col>2</xdr:col>
      <xdr:colOff>690847</xdr:colOff>
      <xdr:row>4</xdr:row>
      <xdr:rowOff>103103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6759" y="753718"/>
          <a:ext cx="773675" cy="773675"/>
        </a:xfrm>
        <a:prstGeom prst="rect">
          <a:avLst/>
        </a:prstGeom>
      </xdr:spPr>
    </xdr:pic>
    <xdr:clientData/>
  </xdr:twoCellAnchor>
  <xdr:twoCellAnchor editAs="oneCell">
    <xdr:from>
      <xdr:col>1</xdr:col>
      <xdr:colOff>57977</xdr:colOff>
      <xdr:row>24</xdr:row>
      <xdr:rowOff>124241</xdr:rowOff>
    </xdr:from>
    <xdr:to>
      <xdr:col>2</xdr:col>
      <xdr:colOff>657717</xdr:colOff>
      <xdr:row>26</xdr:row>
      <xdr:rowOff>243590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3629" y="7487480"/>
          <a:ext cx="773675" cy="773675"/>
        </a:xfrm>
        <a:prstGeom prst="rect">
          <a:avLst/>
        </a:prstGeom>
      </xdr:spPr>
    </xdr:pic>
    <xdr:clientData/>
  </xdr:twoCellAnchor>
  <xdr:twoCellAnchor editAs="oneCell">
    <xdr:from>
      <xdr:col>7</xdr:col>
      <xdr:colOff>276478</xdr:colOff>
      <xdr:row>99</xdr:row>
      <xdr:rowOff>72729</xdr:rowOff>
    </xdr:from>
    <xdr:to>
      <xdr:col>9</xdr:col>
      <xdr:colOff>120835</xdr:colOff>
      <xdr:row>103</xdr:row>
      <xdr:rowOff>42496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25286" y="27021152"/>
          <a:ext cx="987357" cy="995536"/>
        </a:xfrm>
        <a:prstGeom prst="rect">
          <a:avLst/>
        </a:prstGeom>
      </xdr:spPr>
    </xdr:pic>
    <xdr:clientData/>
  </xdr:twoCellAnchor>
  <xdr:twoCellAnchor>
    <xdr:from>
      <xdr:col>3</xdr:col>
      <xdr:colOff>97972</xdr:colOff>
      <xdr:row>45</xdr:row>
      <xdr:rowOff>119742</xdr:rowOff>
    </xdr:from>
    <xdr:to>
      <xdr:col>13</xdr:col>
      <xdr:colOff>478972</xdr:colOff>
      <xdr:row>71</xdr:row>
      <xdr:rowOff>144683</xdr:rowOff>
    </xdr:to>
    <xdr:grpSp>
      <xdr:nvGrpSpPr>
        <xdr:cNvPr id="23" name="Group 22"/>
        <xdr:cNvGrpSpPr/>
      </xdr:nvGrpSpPr>
      <xdr:grpSpPr>
        <a:xfrm>
          <a:off x="1812472" y="13790918"/>
          <a:ext cx="5692588" cy="6300236"/>
          <a:chOff x="7398907" y="13262941"/>
          <a:chExt cx="5879779" cy="5969691"/>
        </a:xfrm>
      </xdr:grpSpPr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7398907" y="13262941"/>
            <a:ext cx="5879779" cy="5969691"/>
          </a:xfrm>
          <a:prstGeom prst="rect">
            <a:avLst/>
          </a:prstGeom>
          <a:ln>
            <a:solidFill>
              <a:schemeClr val="bg1">
                <a:lumMod val="95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sp macro="" textlink="">
        <xdr:nvSpPr>
          <xdr:cNvPr id="25" name="Rounded Rectangle 24"/>
          <xdr:cNvSpPr/>
        </xdr:nvSpPr>
        <xdr:spPr>
          <a:xfrm>
            <a:off x="9066729" y="18108510"/>
            <a:ext cx="320894" cy="1077154"/>
          </a:xfrm>
          <a:prstGeom prst="roundRect">
            <a:avLst>
              <a:gd name="adj" fmla="val 40448"/>
            </a:avLst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6" name="Rounded Rectangle 25"/>
          <xdr:cNvSpPr/>
        </xdr:nvSpPr>
        <xdr:spPr>
          <a:xfrm>
            <a:off x="9322918" y="15819654"/>
            <a:ext cx="322894" cy="242894"/>
          </a:xfrm>
          <a:prstGeom prst="roundRect">
            <a:avLst>
              <a:gd name="adj" fmla="val 40448"/>
            </a:avLst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7" name="Rounded Rectangle 26"/>
          <xdr:cNvSpPr/>
        </xdr:nvSpPr>
        <xdr:spPr>
          <a:xfrm>
            <a:off x="8825960" y="14130002"/>
            <a:ext cx="2993321" cy="242894"/>
          </a:xfrm>
          <a:prstGeom prst="roundRect">
            <a:avLst>
              <a:gd name="adj" fmla="val 40448"/>
            </a:avLst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323021</xdr:colOff>
      <xdr:row>0</xdr:row>
      <xdr:rowOff>49693</xdr:rowOff>
    </xdr:from>
    <xdr:to>
      <xdr:col>1</xdr:col>
      <xdr:colOff>762907</xdr:colOff>
      <xdr:row>2</xdr:row>
      <xdr:rowOff>63853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021" y="49693"/>
          <a:ext cx="782786" cy="768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17369</xdr:colOff>
      <xdr:row>123</xdr:row>
      <xdr:rowOff>41624</xdr:rowOff>
    </xdr:from>
    <xdr:to>
      <xdr:col>16</xdr:col>
      <xdr:colOff>64994</xdr:colOff>
      <xdr:row>143</xdr:row>
      <xdr:rowOff>123264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100853</xdr:colOff>
      <xdr:row>3</xdr:row>
      <xdr:rowOff>81852</xdr:rowOff>
    </xdr:from>
    <xdr:to>
      <xdr:col>16</xdr:col>
      <xdr:colOff>148478</xdr:colOff>
      <xdr:row>23</xdr:row>
      <xdr:rowOff>161086</xdr:rowOff>
    </xdr:to>
    <xdr:graphicFrame macro="">
      <xdr:nvGraphicFramePr>
        <xdr:cNvPr id="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100853</xdr:colOff>
      <xdr:row>27</xdr:row>
      <xdr:rowOff>81852</xdr:rowOff>
    </xdr:from>
    <xdr:to>
      <xdr:col>16</xdr:col>
      <xdr:colOff>148478</xdr:colOff>
      <xdr:row>47</xdr:row>
      <xdr:rowOff>161086</xdr:rowOff>
    </xdr:to>
    <xdr:graphicFrame macro="">
      <xdr:nvGraphicFramePr>
        <xdr:cNvPr id="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100853</xdr:colOff>
      <xdr:row>51</xdr:row>
      <xdr:rowOff>81852</xdr:rowOff>
    </xdr:from>
    <xdr:to>
      <xdr:col>16</xdr:col>
      <xdr:colOff>148478</xdr:colOff>
      <xdr:row>71</xdr:row>
      <xdr:rowOff>161086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100853</xdr:colOff>
      <xdr:row>75</xdr:row>
      <xdr:rowOff>81852</xdr:rowOff>
    </xdr:from>
    <xdr:to>
      <xdr:col>16</xdr:col>
      <xdr:colOff>148478</xdr:colOff>
      <xdr:row>95</xdr:row>
      <xdr:rowOff>161086</xdr:rowOff>
    </xdr:to>
    <xdr:graphicFrame macro="">
      <xdr:nvGraphicFramePr>
        <xdr:cNvPr id="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100853</xdr:colOff>
      <xdr:row>99</xdr:row>
      <xdr:rowOff>81852</xdr:rowOff>
    </xdr:from>
    <xdr:to>
      <xdr:col>16</xdr:col>
      <xdr:colOff>148478</xdr:colOff>
      <xdr:row>119</xdr:row>
      <xdr:rowOff>161086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17369</xdr:colOff>
      <xdr:row>147</xdr:row>
      <xdr:rowOff>41624</xdr:rowOff>
    </xdr:from>
    <xdr:to>
      <xdr:col>16</xdr:col>
      <xdr:colOff>64994</xdr:colOff>
      <xdr:row>167</xdr:row>
      <xdr:rowOff>123264</xdr:rowOff>
    </xdr:to>
    <xdr:graphicFrame macro="">
      <xdr:nvGraphicFramePr>
        <xdr:cNvPr id="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17369</xdr:colOff>
      <xdr:row>171</xdr:row>
      <xdr:rowOff>41624</xdr:rowOff>
    </xdr:from>
    <xdr:to>
      <xdr:col>16</xdr:col>
      <xdr:colOff>64994</xdr:colOff>
      <xdr:row>191</xdr:row>
      <xdr:rowOff>123264</xdr:rowOff>
    </xdr:to>
    <xdr:graphicFrame macro="">
      <xdr:nvGraphicFramePr>
        <xdr:cNvPr id="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17369</xdr:colOff>
      <xdr:row>195</xdr:row>
      <xdr:rowOff>41624</xdr:rowOff>
    </xdr:from>
    <xdr:to>
      <xdr:col>16</xdr:col>
      <xdr:colOff>64994</xdr:colOff>
      <xdr:row>215</xdr:row>
      <xdr:rowOff>123264</xdr:rowOff>
    </xdr:to>
    <xdr:graphicFrame macro="">
      <xdr:nvGraphicFramePr>
        <xdr:cNvPr id="1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0Bxg3lZND_LYyUzJnZ3pfbXZwMlU/view?usp=sharing" TargetMode="External"/><Relationship Id="rId1" Type="http://schemas.openxmlformats.org/officeDocument/2006/relationships/hyperlink" Target="http://line.me/ti/p/VvzVPN-GzH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00CC"/>
  </sheetPr>
  <dimension ref="A1:P143"/>
  <sheetViews>
    <sheetView showWhiteSpace="0" topLeftCell="A43" zoomScale="85" zoomScaleNormal="85" zoomScalePageLayoutView="85" workbookViewId="0">
      <selection activeCell="J13" sqref="J13:M13"/>
    </sheetView>
  </sheetViews>
  <sheetFormatPr defaultColWidth="9.140625" defaultRowHeight="24" x14ac:dyDescent="0.55000000000000004"/>
  <cols>
    <col min="1" max="1" width="2.42578125" style="22" customWidth="1"/>
    <col min="2" max="2" width="2.5703125" style="22" customWidth="1"/>
    <col min="3" max="3" width="20.85546875" style="22" customWidth="1"/>
    <col min="4" max="4" width="3.140625" style="22" customWidth="1"/>
    <col min="5" max="9" width="8.5703125" style="22" customWidth="1"/>
    <col min="10" max="15" width="8.42578125" style="22" customWidth="1"/>
    <col min="16" max="16" width="7.7109375" style="22" customWidth="1"/>
    <col min="17" max="17" width="2.5703125" style="22" customWidth="1"/>
    <col min="18" max="16384" width="9.140625" style="22"/>
  </cols>
  <sheetData>
    <row r="1" spans="1:16" ht="12.75" customHeight="1" x14ac:dyDescent="0.55000000000000004"/>
    <row r="2" spans="1:16" s="1" customFormat="1" ht="15.75" customHeight="1" thickBot="1" x14ac:dyDescent="0.6"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6" s="5" customFormat="1" ht="36.75" customHeight="1" thickTop="1" x14ac:dyDescent="0.7">
      <c r="A3" s="4"/>
      <c r="B3" s="267" t="s">
        <v>59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9"/>
    </row>
    <row r="4" spans="1:16" s="5" customFormat="1" ht="29.25" customHeight="1" x14ac:dyDescent="0.2">
      <c r="A4" s="4"/>
      <c r="B4" s="264" t="s">
        <v>97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6"/>
    </row>
    <row r="5" spans="1:16" s="7" customFormat="1" ht="26.25" customHeight="1" thickBot="1" x14ac:dyDescent="0.6">
      <c r="A5" s="6"/>
      <c r="B5" s="270" t="s">
        <v>49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2"/>
    </row>
    <row r="6" spans="1:16" s="7" customFormat="1" ht="24.75" customHeight="1" thickTop="1" x14ac:dyDescent="0.55000000000000004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7" customFormat="1" ht="29.25" customHeight="1" x14ac:dyDescent="0.55000000000000004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s="10" customFormat="1" ht="29.25" customHeight="1" x14ac:dyDescent="0.55000000000000004"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6" s="10" customFormat="1" ht="10.5" customHeight="1" x14ac:dyDescent="0.55000000000000004"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6" s="10" customFormat="1" ht="29.25" customHeight="1" x14ac:dyDescent="0.55000000000000004">
      <c r="B10" s="8"/>
      <c r="C10" s="11"/>
      <c r="E10" s="227" t="s">
        <v>31</v>
      </c>
      <c r="F10" s="228"/>
      <c r="G10" s="228"/>
      <c r="H10" s="228"/>
      <c r="I10" s="229"/>
      <c r="J10" s="230" t="s">
        <v>110</v>
      </c>
      <c r="K10" s="231"/>
      <c r="L10" s="231"/>
      <c r="M10" s="232"/>
    </row>
    <row r="11" spans="1:16" s="10" customFormat="1" ht="29.25" customHeight="1" x14ac:dyDescent="0.55000000000000004">
      <c r="B11" s="8"/>
      <c r="C11" s="12"/>
      <c r="E11" s="287" t="s">
        <v>50</v>
      </c>
      <c r="F11" s="288"/>
      <c r="G11" s="288"/>
      <c r="H11" s="288"/>
      <c r="I11" s="289"/>
      <c r="J11" s="230" t="s">
        <v>103</v>
      </c>
      <c r="K11" s="231"/>
      <c r="L11" s="231"/>
      <c r="M11" s="232"/>
    </row>
    <row r="12" spans="1:16" s="10" customFormat="1" ht="29.25" customHeight="1" x14ac:dyDescent="0.55000000000000004">
      <c r="B12" s="8"/>
      <c r="C12" s="12"/>
      <c r="E12" s="227" t="s">
        <v>51</v>
      </c>
      <c r="F12" s="228"/>
      <c r="G12" s="228"/>
      <c r="H12" s="228"/>
      <c r="I12" s="229"/>
      <c r="J12" s="230">
        <v>1057120512</v>
      </c>
      <c r="K12" s="231"/>
      <c r="L12" s="231"/>
      <c r="M12" s="232"/>
    </row>
    <row r="13" spans="1:16" s="10" customFormat="1" ht="29.25" customHeight="1" x14ac:dyDescent="0.55000000000000004">
      <c r="B13" s="8"/>
      <c r="C13"/>
      <c r="E13" s="227" t="s">
        <v>43</v>
      </c>
      <c r="F13" s="228"/>
      <c r="G13" s="228"/>
      <c r="H13" s="228"/>
      <c r="I13" s="229"/>
      <c r="J13" s="230" t="s">
        <v>111</v>
      </c>
      <c r="K13" s="231"/>
      <c r="L13" s="231"/>
      <c r="M13" s="232"/>
    </row>
    <row r="14" spans="1:16" s="10" customFormat="1" ht="29.25" customHeight="1" x14ac:dyDescent="0.55000000000000004">
      <c r="B14" s="8"/>
      <c r="C14" s="13"/>
      <c r="E14" s="227" t="s">
        <v>52</v>
      </c>
      <c r="F14" s="228"/>
      <c r="G14" s="228"/>
      <c r="H14" s="228"/>
      <c r="I14" s="229"/>
      <c r="J14" s="230" t="s">
        <v>104</v>
      </c>
      <c r="K14" s="231"/>
      <c r="L14" s="231"/>
      <c r="M14" s="232"/>
    </row>
    <row r="15" spans="1:16" s="10" customFormat="1" ht="24" customHeight="1" x14ac:dyDescent="0.55000000000000004">
      <c r="B15" s="8"/>
      <c r="C15" s="13"/>
      <c r="D15" s="80"/>
      <c r="E15" s="80"/>
      <c r="F15" s="80"/>
      <c r="G15" s="80"/>
      <c r="H15" s="80"/>
      <c r="I15" s="79"/>
      <c r="J15" s="79"/>
      <c r="K15" s="79"/>
      <c r="L15" s="79"/>
      <c r="M15" s="79"/>
    </row>
    <row r="16" spans="1:16" s="224" customFormat="1" ht="29.25" customHeight="1" x14ac:dyDescent="0.2">
      <c r="B16" s="284" t="s">
        <v>106</v>
      </c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6"/>
    </row>
    <row r="17" spans="2:16" s="223" customFormat="1" ht="24" customHeight="1" x14ac:dyDescent="0.55000000000000004"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</row>
    <row r="18" spans="2:16" s="10" customFormat="1" ht="21.75" customHeight="1" x14ac:dyDescent="0.55000000000000004">
      <c r="B18" s="8"/>
      <c r="C18" s="13"/>
      <c r="D18" s="13"/>
      <c r="E18" s="13"/>
      <c r="F18" s="13"/>
      <c r="G18" s="13"/>
      <c r="H18" s="13"/>
      <c r="I18" s="13"/>
      <c r="J18" s="13"/>
      <c r="K18" s="8"/>
      <c r="L18" s="8"/>
    </row>
    <row r="19" spans="2:16" s="15" customFormat="1" ht="9" customHeight="1" x14ac:dyDescent="0.6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2:16" s="5" customFormat="1" ht="30" customHeight="1" x14ac:dyDescent="0.2">
      <c r="B20" s="234" t="s">
        <v>88</v>
      </c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</row>
    <row r="21" spans="2:16" s="5" customFormat="1" ht="30" customHeight="1" x14ac:dyDescent="0.2">
      <c r="B21" s="233" t="s">
        <v>86</v>
      </c>
      <c r="C21" s="233"/>
      <c r="D21" s="233"/>
      <c r="E21" s="233"/>
      <c r="F21" s="233"/>
      <c r="G21" s="283" t="s">
        <v>84</v>
      </c>
      <c r="H21" s="283"/>
      <c r="I21" s="283"/>
      <c r="J21" s="283"/>
      <c r="K21" s="283"/>
      <c r="L21" s="282" t="s">
        <v>85</v>
      </c>
      <c r="M21" s="282"/>
      <c r="N21" s="282"/>
      <c r="O21" s="282"/>
      <c r="P21" s="282"/>
    </row>
    <row r="22" spans="2:16" s="10" customFormat="1" ht="16.5" customHeight="1" x14ac:dyDescent="0.55000000000000004">
      <c r="B22" s="8"/>
      <c r="C22" s="16"/>
      <c r="D22" s="16"/>
      <c r="E22" s="16"/>
      <c r="F22" s="16"/>
      <c r="G22" s="16"/>
      <c r="H22" s="16"/>
      <c r="I22" s="16"/>
      <c r="J22" s="16"/>
      <c r="K22" s="8"/>
      <c r="L22" s="8"/>
      <c r="M22" s="17"/>
      <c r="N22" s="17"/>
      <c r="O22" s="17"/>
      <c r="P22" s="17"/>
    </row>
    <row r="23" spans="2:16" s="10" customFormat="1" ht="24.75" customHeight="1" x14ac:dyDescent="0.55000000000000004">
      <c r="B23" s="8"/>
      <c r="C23" s="18"/>
      <c r="D23" s="18"/>
      <c r="E23" s="18"/>
      <c r="F23" s="18"/>
      <c r="G23" s="16"/>
      <c r="H23" s="8"/>
      <c r="I23" s="8"/>
      <c r="J23" s="8"/>
      <c r="K23" s="8"/>
      <c r="L23" s="8"/>
      <c r="M23" s="17"/>
      <c r="N23" s="17"/>
      <c r="O23" s="17"/>
      <c r="P23" s="17"/>
    </row>
    <row r="24" spans="2:16" ht="15.75" customHeight="1" thickBot="1" x14ac:dyDescent="0.6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1"/>
      <c r="N24" s="21"/>
      <c r="O24" s="21"/>
      <c r="P24" s="21"/>
    </row>
    <row r="25" spans="2:16" ht="32.25" customHeight="1" thickTop="1" x14ac:dyDescent="0.7">
      <c r="B25" s="249" t="s">
        <v>89</v>
      </c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1"/>
    </row>
    <row r="26" spans="2:16" ht="19.5" customHeight="1" x14ac:dyDescent="0.55000000000000004">
      <c r="B26" s="252" t="s">
        <v>97</v>
      </c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4"/>
    </row>
    <row r="27" spans="2:16" ht="30" customHeight="1" thickBot="1" x14ac:dyDescent="0.6">
      <c r="B27" s="277" t="str">
        <f t="shared" ref="B27" si="0">$B$120</f>
        <v>สำนักงานเขตพื้นที่การศึกษาประถมศึกษาเชียงราย เขต 2</v>
      </c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9"/>
    </row>
    <row r="28" spans="2:16" ht="12" customHeight="1" thickTop="1" x14ac:dyDescent="0.55000000000000004">
      <c r="B28" s="245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</row>
    <row r="29" spans="2:16" s="24" customFormat="1" ht="46.5" customHeight="1" x14ac:dyDescent="0.6">
      <c r="B29" s="23" t="s">
        <v>33</v>
      </c>
      <c r="D29" s="280" t="s">
        <v>98</v>
      </c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</row>
    <row r="30" spans="2:16" s="24" customFormat="1" ht="9" customHeight="1" x14ac:dyDescent="0.6"/>
    <row r="31" spans="2:16" s="24" customFormat="1" ht="26.25" x14ac:dyDescent="0.6">
      <c r="B31" s="25" t="s">
        <v>40</v>
      </c>
      <c r="D31" s="281" t="s">
        <v>36</v>
      </c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</row>
    <row r="32" spans="2:16" s="24" customFormat="1" ht="10.5" customHeight="1" x14ac:dyDescent="0.6"/>
    <row r="33" spans="2:16" s="24" customFormat="1" ht="27.75" customHeight="1" x14ac:dyDescent="0.6">
      <c r="C33" s="26" t="s">
        <v>102</v>
      </c>
      <c r="D33" s="27"/>
      <c r="E33" s="293" t="s">
        <v>90</v>
      </c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</row>
    <row r="34" spans="2:16" s="24" customFormat="1" ht="27.75" customHeight="1" x14ac:dyDescent="0.6">
      <c r="D34" s="27"/>
      <c r="E34" s="294" t="s">
        <v>83</v>
      </c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</row>
    <row r="35" spans="2:16" s="24" customFormat="1" ht="10.5" customHeight="1" x14ac:dyDescent="0.6"/>
    <row r="36" spans="2:16" s="24" customFormat="1" ht="27.75" customHeight="1" x14ac:dyDescent="0.6">
      <c r="C36" s="28" t="s">
        <v>34</v>
      </c>
      <c r="D36" s="27"/>
      <c r="E36" s="280" t="s">
        <v>99</v>
      </c>
      <c r="F36" s="280"/>
      <c r="G36" s="280"/>
      <c r="H36" s="280"/>
      <c r="I36" s="280"/>
      <c r="J36" s="280"/>
      <c r="K36" s="280"/>
      <c r="L36" s="280"/>
      <c r="M36" s="280"/>
      <c r="N36" s="280"/>
      <c r="O36" s="280"/>
      <c r="P36" s="280"/>
    </row>
    <row r="37" spans="2:16" s="24" customFormat="1" ht="24.75" customHeight="1" x14ac:dyDescent="0.6">
      <c r="C37" s="29"/>
      <c r="D37" s="27"/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</row>
    <row r="38" spans="2:16" s="24" customFormat="1" ht="48.75" customHeight="1" x14ac:dyDescent="0.6">
      <c r="C38" s="29"/>
      <c r="D38" s="27"/>
      <c r="E38" s="292" t="s">
        <v>91</v>
      </c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</row>
    <row r="39" spans="2:16" s="24" customFormat="1" ht="27" customHeight="1" x14ac:dyDescent="0.6">
      <c r="C39" s="29"/>
      <c r="D39" s="27"/>
      <c r="E39" s="292" t="s">
        <v>92</v>
      </c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</row>
    <row r="40" spans="2:16" s="24" customFormat="1" ht="10.5" customHeight="1" x14ac:dyDescent="0.6"/>
    <row r="41" spans="2:16" s="24" customFormat="1" ht="27.75" customHeight="1" x14ac:dyDescent="0.6">
      <c r="C41" s="30" t="s">
        <v>35</v>
      </c>
      <c r="D41" s="27"/>
      <c r="E41" s="280" t="s">
        <v>41</v>
      </c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0"/>
    </row>
    <row r="42" spans="2:16" s="24" customFormat="1" ht="24" customHeight="1" x14ac:dyDescent="0.6">
      <c r="D42" s="27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</row>
    <row r="43" spans="2:16" s="24" customFormat="1" ht="24" customHeight="1" x14ac:dyDescent="0.6">
      <c r="C43" s="291" t="s">
        <v>42</v>
      </c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</row>
    <row r="44" spans="2:16" s="24" customFormat="1" ht="7.5" customHeight="1" x14ac:dyDescent="0.6"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</row>
    <row r="45" spans="2:16" ht="17.25" customHeight="1" x14ac:dyDescent="0.55000000000000004">
      <c r="B45" s="260" t="s">
        <v>101</v>
      </c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</row>
    <row r="46" spans="2:16" ht="19.5" customHeight="1" x14ac:dyDescent="0.55000000000000004"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2:16" ht="19.5" customHeight="1" x14ac:dyDescent="0.55000000000000004"/>
    <row r="48" spans="2:16" ht="19.5" customHeight="1" x14ac:dyDescent="0.55000000000000004"/>
    <row r="49" ht="19.5" customHeight="1" x14ac:dyDescent="0.55000000000000004"/>
    <row r="50" ht="19.5" customHeight="1" x14ac:dyDescent="0.55000000000000004"/>
    <row r="51" ht="19.5" customHeight="1" x14ac:dyDescent="0.55000000000000004"/>
    <row r="52" ht="19.5" customHeight="1" x14ac:dyDescent="0.55000000000000004"/>
    <row r="53" ht="19.5" customHeight="1" x14ac:dyDescent="0.55000000000000004"/>
    <row r="54" ht="19.5" customHeight="1" x14ac:dyDescent="0.55000000000000004"/>
    <row r="55" ht="19.5" customHeight="1" x14ac:dyDescent="0.55000000000000004"/>
    <row r="56" ht="19.5" customHeight="1" x14ac:dyDescent="0.55000000000000004"/>
    <row r="57" ht="19.5" customHeight="1" x14ac:dyDescent="0.55000000000000004"/>
    <row r="58" ht="19.5" customHeight="1" x14ac:dyDescent="0.55000000000000004"/>
    <row r="59" ht="19.5" customHeight="1" x14ac:dyDescent="0.55000000000000004"/>
    <row r="60" ht="19.5" customHeight="1" x14ac:dyDescent="0.55000000000000004"/>
    <row r="61" ht="19.5" customHeight="1" x14ac:dyDescent="0.55000000000000004"/>
    <row r="62" ht="19.5" customHeight="1" x14ac:dyDescent="0.55000000000000004"/>
    <row r="63" ht="19.5" customHeight="1" x14ac:dyDescent="0.55000000000000004"/>
    <row r="64" ht="19.5" customHeight="1" x14ac:dyDescent="0.55000000000000004"/>
    <row r="65" spans="2:16" ht="19.5" customHeight="1" x14ac:dyDescent="0.55000000000000004"/>
    <row r="66" spans="2:16" ht="19.5" customHeight="1" x14ac:dyDescent="0.55000000000000004"/>
    <row r="67" spans="2:16" ht="19.5" customHeight="1" x14ac:dyDescent="0.55000000000000004"/>
    <row r="68" spans="2:16" ht="19.5" customHeight="1" x14ac:dyDescent="0.55000000000000004"/>
    <row r="69" spans="2:16" ht="16.5" customHeight="1" x14ac:dyDescent="0.55000000000000004"/>
    <row r="70" spans="2:16" ht="6.75" customHeight="1" x14ac:dyDescent="0.55000000000000004"/>
    <row r="71" spans="2:16" s="33" customFormat="1" ht="24" customHeight="1" x14ac:dyDescent="0.55000000000000004"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</row>
    <row r="72" spans="2:16" s="33" customFormat="1" ht="24" customHeight="1" x14ac:dyDescent="0.55000000000000004"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</row>
    <row r="73" spans="2:16" ht="21" customHeight="1" x14ac:dyDescent="0.55000000000000004">
      <c r="B73" s="36" t="s">
        <v>65</v>
      </c>
      <c r="C73" s="37"/>
      <c r="D73" s="276" t="s">
        <v>66</v>
      </c>
      <c r="E73" s="276"/>
      <c r="F73" s="276"/>
      <c r="G73" s="276"/>
      <c r="H73" s="276"/>
      <c r="I73" s="276"/>
      <c r="J73" s="276"/>
      <c r="K73" s="276"/>
      <c r="L73" s="276"/>
      <c r="M73" s="276"/>
      <c r="N73" s="276"/>
      <c r="O73" s="276"/>
      <c r="P73" s="276"/>
    </row>
    <row r="74" spans="2:16" ht="17.25" customHeight="1" x14ac:dyDescent="0.55000000000000004">
      <c r="B74" s="36"/>
      <c r="C74" s="37"/>
      <c r="D74" s="276"/>
      <c r="E74" s="276"/>
      <c r="F74" s="276"/>
      <c r="G74" s="276"/>
      <c r="H74" s="276"/>
      <c r="I74" s="276"/>
      <c r="J74" s="276"/>
      <c r="K74" s="276"/>
      <c r="L74" s="276"/>
      <c r="M74" s="276"/>
      <c r="N74" s="276"/>
      <c r="O74" s="276"/>
      <c r="P74" s="276"/>
    </row>
    <row r="75" spans="2:16" s="39" customFormat="1" ht="21" customHeight="1" x14ac:dyDescent="0.2">
      <c r="B75" s="36"/>
      <c r="C75" s="37"/>
      <c r="D75" s="38"/>
      <c r="E75" s="257" t="s">
        <v>105</v>
      </c>
      <c r="F75" s="257"/>
      <c r="G75" s="257" t="s">
        <v>67</v>
      </c>
      <c r="H75" s="257"/>
      <c r="I75" s="273" t="s">
        <v>72</v>
      </c>
      <c r="J75" s="274"/>
      <c r="K75" s="274"/>
      <c r="L75" s="274"/>
      <c r="M75" s="275"/>
      <c r="N75" s="38"/>
      <c r="O75" s="38"/>
      <c r="P75" s="38"/>
    </row>
    <row r="76" spans="2:16" s="39" customFormat="1" ht="21" customHeight="1" x14ac:dyDescent="0.2">
      <c r="B76" s="36"/>
      <c r="C76" s="37"/>
      <c r="D76" s="38"/>
      <c r="E76" s="258" t="s">
        <v>61</v>
      </c>
      <c r="F76" s="258"/>
      <c r="G76" s="240" t="s">
        <v>68</v>
      </c>
      <c r="H76" s="240"/>
      <c r="I76" s="236" t="s">
        <v>76</v>
      </c>
      <c r="J76" s="237"/>
      <c r="K76" s="237"/>
      <c r="L76" s="237"/>
      <c r="M76" s="238"/>
      <c r="N76" s="37"/>
      <c r="O76" s="37"/>
      <c r="P76" s="37"/>
    </row>
    <row r="77" spans="2:16" s="39" customFormat="1" ht="21" customHeight="1" x14ac:dyDescent="0.2">
      <c r="B77" s="36"/>
      <c r="C77" s="37"/>
      <c r="D77" s="38"/>
      <c r="E77" s="263" t="s">
        <v>62</v>
      </c>
      <c r="F77" s="263"/>
      <c r="G77" s="240" t="s">
        <v>69</v>
      </c>
      <c r="H77" s="240"/>
      <c r="I77" s="236" t="s">
        <v>73</v>
      </c>
      <c r="J77" s="237"/>
      <c r="K77" s="237"/>
      <c r="L77" s="237"/>
      <c r="M77" s="238"/>
      <c r="N77" s="37"/>
      <c r="O77" s="37"/>
      <c r="P77" s="37"/>
    </row>
    <row r="78" spans="2:16" s="39" customFormat="1" ht="21" customHeight="1" x14ac:dyDescent="0.2">
      <c r="C78" s="32"/>
      <c r="D78" s="32"/>
      <c r="E78" s="239" t="s">
        <v>63</v>
      </c>
      <c r="F78" s="239"/>
      <c r="G78" s="240" t="s">
        <v>70</v>
      </c>
      <c r="H78" s="240"/>
      <c r="I78" s="236" t="s">
        <v>74</v>
      </c>
      <c r="J78" s="237"/>
      <c r="K78" s="237"/>
      <c r="L78" s="237"/>
      <c r="M78" s="238"/>
    </row>
    <row r="79" spans="2:16" s="39" customFormat="1" ht="21" customHeight="1" x14ac:dyDescent="0.2">
      <c r="E79" s="241" t="s">
        <v>64</v>
      </c>
      <c r="F79" s="241"/>
      <c r="G79" s="240" t="s">
        <v>71</v>
      </c>
      <c r="H79" s="240"/>
      <c r="I79" s="236" t="s">
        <v>75</v>
      </c>
      <c r="J79" s="237"/>
      <c r="K79" s="237"/>
      <c r="L79" s="237"/>
      <c r="M79" s="238"/>
    </row>
    <row r="80" spans="2:16" ht="19.5" customHeight="1" x14ac:dyDescent="0.55000000000000004">
      <c r="H80" s="242" t="s">
        <v>77</v>
      </c>
      <c r="I80" s="242"/>
      <c r="J80" s="242"/>
    </row>
    <row r="81" spans="4:16" ht="19.5" customHeight="1" x14ac:dyDescent="0.55000000000000004"/>
    <row r="82" spans="4:16" ht="19.5" customHeight="1" x14ac:dyDescent="0.55000000000000004"/>
    <row r="83" spans="4:16" ht="19.5" customHeight="1" x14ac:dyDescent="0.55000000000000004"/>
    <row r="84" spans="4:16" ht="19.5" customHeight="1" x14ac:dyDescent="0.55000000000000004"/>
    <row r="85" spans="4:16" ht="19.5" customHeight="1" x14ac:dyDescent="0.55000000000000004"/>
    <row r="86" spans="4:16" ht="19.5" customHeight="1" x14ac:dyDescent="0.55000000000000004"/>
    <row r="87" spans="4:16" ht="19.5" customHeight="1" x14ac:dyDescent="0.55000000000000004"/>
    <row r="88" spans="4:16" ht="19.5" customHeight="1" x14ac:dyDescent="0.55000000000000004">
      <c r="D88" s="22" t="s">
        <v>78</v>
      </c>
    </row>
    <row r="89" spans="4:16" ht="19.5" customHeight="1" x14ac:dyDescent="0.55000000000000004"/>
    <row r="90" spans="4:16" ht="19.5" customHeight="1" x14ac:dyDescent="0.55000000000000004"/>
    <row r="91" spans="4:16" ht="19.5" customHeight="1" x14ac:dyDescent="0.55000000000000004"/>
    <row r="92" spans="4:16" ht="19.5" customHeight="1" x14ac:dyDescent="0.55000000000000004">
      <c r="M92" s="290" t="s">
        <v>81</v>
      </c>
      <c r="N92" s="290"/>
      <c r="O92" s="290"/>
      <c r="P92" s="290"/>
    </row>
    <row r="93" spans="4:16" ht="19.5" customHeight="1" x14ac:dyDescent="0.55000000000000004">
      <c r="M93" s="244" t="s">
        <v>79</v>
      </c>
      <c r="N93" s="244"/>
      <c r="O93" s="244"/>
      <c r="P93" s="244"/>
    </row>
    <row r="94" spans="4:16" ht="19.5" customHeight="1" x14ac:dyDescent="0.55000000000000004">
      <c r="M94" s="40"/>
      <c r="N94" s="40"/>
      <c r="O94" s="40"/>
      <c r="P94" s="40"/>
    </row>
    <row r="95" spans="4:16" ht="19.5" customHeight="1" x14ac:dyDescent="0.55000000000000004"/>
    <row r="96" spans="4:16" ht="19.5" customHeight="1" x14ac:dyDescent="0.55000000000000004">
      <c r="M96" s="244" t="s">
        <v>80</v>
      </c>
      <c r="N96" s="244"/>
      <c r="O96" s="244"/>
      <c r="P96" s="244"/>
    </row>
    <row r="97" spans="2:16" ht="19.5" customHeight="1" x14ac:dyDescent="0.55000000000000004">
      <c r="M97" s="243" t="s">
        <v>82</v>
      </c>
      <c r="N97" s="243"/>
      <c r="O97" s="243"/>
      <c r="P97" s="243"/>
    </row>
    <row r="98" spans="2:16" ht="19.5" customHeight="1" x14ac:dyDescent="0.55000000000000004"/>
    <row r="99" spans="2:16" ht="19.5" customHeight="1" x14ac:dyDescent="0.55000000000000004"/>
    <row r="100" spans="2:16" ht="19.5" customHeight="1" x14ac:dyDescent="0.55000000000000004"/>
    <row r="101" spans="2:16" ht="19.5" customHeight="1" x14ac:dyDescent="0.55000000000000004"/>
    <row r="102" spans="2:16" ht="19.5" customHeight="1" x14ac:dyDescent="0.55000000000000004"/>
    <row r="103" spans="2:16" s="41" customFormat="1" ht="21.75" customHeight="1" x14ac:dyDescent="0.55000000000000004"/>
    <row r="104" spans="2:16" s="43" customFormat="1" ht="39" customHeight="1" x14ac:dyDescent="0.85">
      <c r="B104" s="261" t="s">
        <v>45</v>
      </c>
      <c r="C104" s="261"/>
      <c r="D104" s="261"/>
      <c r="E104" s="261"/>
      <c r="F104" s="261"/>
      <c r="G104" s="261"/>
      <c r="H104" s="261"/>
      <c r="I104" s="261"/>
      <c r="J104" s="261"/>
      <c r="K104" s="261"/>
      <c r="L104" s="261"/>
      <c r="M104" s="261"/>
      <c r="N104" s="261"/>
      <c r="O104" s="261"/>
      <c r="P104" s="261"/>
    </row>
    <row r="105" spans="2:16" s="220" customFormat="1" ht="27.75" customHeight="1" x14ac:dyDescent="0.8">
      <c r="B105" s="262" t="s">
        <v>44</v>
      </c>
      <c r="C105" s="262"/>
      <c r="D105" s="262"/>
      <c r="E105" s="262"/>
      <c r="F105" s="262"/>
      <c r="G105" s="262"/>
      <c r="H105" s="262"/>
      <c r="I105" s="262"/>
      <c r="J105" s="262"/>
      <c r="K105" s="262"/>
      <c r="L105" s="262"/>
      <c r="M105" s="262"/>
      <c r="N105" s="262"/>
      <c r="O105" s="262"/>
      <c r="P105" s="262"/>
    </row>
    <row r="106" spans="2:16" s="220" customFormat="1" ht="27.75" customHeight="1" x14ac:dyDescent="0.8">
      <c r="B106" s="259" t="s">
        <v>97</v>
      </c>
      <c r="C106" s="259"/>
      <c r="D106" s="259"/>
      <c r="E106" s="259"/>
      <c r="F106" s="259"/>
      <c r="G106" s="259"/>
      <c r="H106" s="259"/>
      <c r="I106" s="259"/>
      <c r="J106" s="259"/>
      <c r="K106" s="259"/>
      <c r="L106" s="259"/>
      <c r="M106" s="259"/>
      <c r="N106" s="259"/>
      <c r="O106" s="259"/>
      <c r="P106" s="259"/>
    </row>
    <row r="107" spans="2:16" ht="21.75" customHeight="1" x14ac:dyDescent="0.55000000000000004"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</row>
    <row r="108" spans="2:16" ht="25.5" customHeight="1" x14ac:dyDescent="0.55000000000000004"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</row>
    <row r="109" spans="2:16" ht="25.5" customHeight="1" x14ac:dyDescent="0.55000000000000004"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</row>
    <row r="110" spans="2:16" ht="25.5" customHeight="1" x14ac:dyDescent="0.55000000000000004"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</row>
    <row r="111" spans="2:16" ht="25.5" customHeight="1" x14ac:dyDescent="0.55000000000000004"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</row>
    <row r="112" spans="2:16" ht="25.5" customHeight="1" x14ac:dyDescent="0.55000000000000004"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</row>
    <row r="113" spans="2:16" ht="25.5" customHeight="1" x14ac:dyDescent="0.55000000000000004"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</row>
    <row r="114" spans="2:16" ht="25.5" customHeight="1" x14ac:dyDescent="0.55000000000000004"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</row>
    <row r="115" spans="2:16" ht="25.5" customHeight="1" x14ac:dyDescent="0.55000000000000004"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</row>
    <row r="116" spans="2:16" ht="25.5" customHeight="1" x14ac:dyDescent="0.85"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</row>
    <row r="117" spans="2:16" ht="21.75" customHeight="1" x14ac:dyDescent="0.85"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</row>
    <row r="118" spans="2:16" s="220" customFormat="1" ht="27.75" customHeight="1" x14ac:dyDescent="0.8">
      <c r="B118" s="259" t="str">
        <f>'ReadMe TAP P.6'!$E$10&amp;'ReadMe TAP P.6'!$J$10</f>
        <v>โรงเรียนบ้านทุ่งยาว</v>
      </c>
      <c r="C118" s="259"/>
      <c r="D118" s="259"/>
      <c r="E118" s="259"/>
      <c r="F118" s="259"/>
      <c r="G118" s="259"/>
      <c r="H118" s="259"/>
      <c r="I118" s="259"/>
      <c r="J118" s="259"/>
      <c r="K118" s="259"/>
      <c r="L118" s="259"/>
      <c r="M118" s="259"/>
      <c r="N118" s="259"/>
      <c r="O118" s="259"/>
      <c r="P118" s="259"/>
    </row>
    <row r="119" spans="2:16" s="221" customFormat="1" ht="26.25" customHeight="1" x14ac:dyDescent="0.8">
      <c r="B119" s="255" t="str">
        <f>'ReadMe TAP P.6'!$E$13&amp;'ReadMe TAP P.6'!$J$13&amp;"     "&amp;'ReadMe TAP P.6'!$E$14&amp;'ReadMe TAP P.6'!$J$14</f>
        <v>อำเภอเวียงป่าเป้า     จังหวัดเชียงราย</v>
      </c>
      <c r="C119" s="255"/>
      <c r="D119" s="255"/>
      <c r="E119" s="255"/>
      <c r="F119" s="255"/>
      <c r="G119" s="255"/>
      <c r="H119" s="255"/>
      <c r="I119" s="255"/>
      <c r="J119" s="255"/>
      <c r="K119" s="255"/>
      <c r="L119" s="255"/>
      <c r="M119" s="255"/>
      <c r="N119" s="255"/>
      <c r="O119" s="255"/>
      <c r="P119" s="255"/>
    </row>
    <row r="120" spans="2:16" s="221" customFormat="1" ht="27.75" customHeight="1" x14ac:dyDescent="0.8">
      <c r="B120" s="256" t="str">
        <f>'ReadMe TAP P.6'!$E$11&amp;'ReadMe TAP P.6'!$J$11</f>
        <v>สำนักงานเขตพื้นที่การศึกษาประถมศึกษาเชียงราย เขต 2</v>
      </c>
      <c r="C120" s="256"/>
      <c r="D120" s="256"/>
      <c r="E120" s="256"/>
      <c r="F120" s="256"/>
      <c r="G120" s="256"/>
      <c r="H120" s="256"/>
      <c r="I120" s="256"/>
      <c r="J120" s="256"/>
      <c r="K120" s="256"/>
      <c r="L120" s="256"/>
      <c r="M120" s="256"/>
      <c r="N120" s="256"/>
      <c r="O120" s="256"/>
      <c r="P120" s="256"/>
    </row>
    <row r="121" spans="2:16" s="24" customFormat="1" ht="7.5" customHeight="1" x14ac:dyDescent="0.6">
      <c r="B121" s="247"/>
      <c r="C121" s="247"/>
      <c r="D121" s="247"/>
      <c r="E121" s="247"/>
      <c r="F121" s="247"/>
      <c r="G121" s="247"/>
      <c r="H121" s="247"/>
      <c r="I121" s="247"/>
      <c r="J121" s="247"/>
      <c r="K121" s="247"/>
      <c r="L121" s="247"/>
      <c r="M121" s="247"/>
      <c r="N121" s="247"/>
      <c r="O121" s="247"/>
      <c r="P121" s="247"/>
    </row>
    <row r="122" spans="2:16" s="24" customFormat="1" ht="21.75" customHeight="1" x14ac:dyDescent="0.6"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</row>
    <row r="123" spans="2:16" s="41" customFormat="1" ht="23.25" customHeight="1" x14ac:dyDescent="0.55000000000000004"/>
    <row r="124" spans="2:16" ht="23.25" customHeight="1" x14ac:dyDescent="0.55000000000000004"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</row>
    <row r="125" spans="2:16" ht="23.25" customHeight="1" x14ac:dyDescent="0.55000000000000004"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</row>
    <row r="126" spans="2:16" ht="23.25" customHeight="1" x14ac:dyDescent="0.55000000000000004"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</row>
    <row r="127" spans="2:16" ht="23.25" customHeight="1" x14ac:dyDescent="0.55000000000000004"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</row>
    <row r="128" spans="2:16" ht="23.25" customHeight="1" x14ac:dyDescent="0.55000000000000004"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</row>
    <row r="129" spans="2:16" ht="23.25" customHeight="1" x14ac:dyDescent="0.55000000000000004"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</row>
    <row r="130" spans="2:16" ht="23.25" customHeight="1" x14ac:dyDescent="0.55000000000000004"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</row>
    <row r="131" spans="2:16" ht="23.25" customHeight="1" x14ac:dyDescent="0.55000000000000004"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</row>
    <row r="132" spans="2:16" ht="23.25" customHeight="1" x14ac:dyDescent="0.55000000000000004"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</row>
    <row r="133" spans="2:16" ht="23.25" customHeight="1" x14ac:dyDescent="0.55000000000000004"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</row>
    <row r="134" spans="2:16" ht="23.25" customHeight="1" x14ac:dyDescent="0.55000000000000004"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</row>
    <row r="135" spans="2:16" ht="23.25" customHeight="1" x14ac:dyDescent="0.55000000000000004"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</row>
    <row r="136" spans="2:16" ht="23.25" customHeight="1" x14ac:dyDescent="0.85"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</row>
    <row r="137" spans="2:16" s="44" customFormat="1" ht="23.25" customHeight="1" x14ac:dyDescent="1.1000000000000001"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50"/>
      <c r="N137" s="50"/>
      <c r="O137" s="50"/>
      <c r="P137" s="50"/>
    </row>
    <row r="138" spans="2:16" s="24" customFormat="1" ht="23.25" customHeight="1" x14ac:dyDescent="0.6"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2"/>
      <c r="N138" s="52"/>
      <c r="O138" s="52"/>
      <c r="P138" s="52"/>
    </row>
    <row r="139" spans="2:16" s="24" customFormat="1" ht="23.25" customHeight="1" x14ac:dyDescent="0.6"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4"/>
    </row>
    <row r="140" spans="2:16" s="24" customFormat="1" ht="23.25" customHeight="1" x14ac:dyDescent="0.6"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</row>
    <row r="141" spans="2:16" ht="21" customHeight="1" x14ac:dyDescent="0.55000000000000004"/>
    <row r="142" spans="2:16" x14ac:dyDescent="0.55000000000000004">
      <c r="C142" s="235" t="s">
        <v>47</v>
      </c>
      <c r="D142" s="235"/>
      <c r="E142" s="235"/>
      <c r="F142" s="235"/>
      <c r="G142" s="235"/>
      <c r="H142" s="235"/>
      <c r="I142" s="235"/>
      <c r="J142" s="235"/>
      <c r="K142" s="235"/>
      <c r="L142" s="235"/>
      <c r="M142" s="235"/>
      <c r="N142" s="235"/>
      <c r="O142" s="235"/>
    </row>
    <row r="143" spans="2:16" x14ac:dyDescent="0.55000000000000004">
      <c r="C143" s="248" t="s">
        <v>100</v>
      </c>
      <c r="D143" s="248"/>
      <c r="E143" s="248"/>
      <c r="F143" s="248"/>
      <c r="G143" s="248"/>
      <c r="H143" s="248"/>
      <c r="I143" s="248"/>
      <c r="J143" s="248"/>
      <c r="K143" s="248"/>
      <c r="L143" s="248"/>
      <c r="M143" s="248"/>
      <c r="N143" s="248"/>
      <c r="O143" s="248"/>
    </row>
  </sheetData>
  <mergeCells count="63">
    <mergeCell ref="M92:P92"/>
    <mergeCell ref="C43:P43"/>
    <mergeCell ref="E38:P38"/>
    <mergeCell ref="E33:P33"/>
    <mergeCell ref="E34:P34"/>
    <mergeCell ref="E36:P37"/>
    <mergeCell ref="E39:P39"/>
    <mergeCell ref="E41:P42"/>
    <mergeCell ref="B4:P4"/>
    <mergeCell ref="B3:P3"/>
    <mergeCell ref="B5:P5"/>
    <mergeCell ref="I75:M75"/>
    <mergeCell ref="I76:M76"/>
    <mergeCell ref="D73:P73"/>
    <mergeCell ref="D74:P74"/>
    <mergeCell ref="B27:P27"/>
    <mergeCell ref="D29:P29"/>
    <mergeCell ref="D31:P31"/>
    <mergeCell ref="L21:P21"/>
    <mergeCell ref="G21:K21"/>
    <mergeCell ref="B16:P16"/>
    <mergeCell ref="E10:I10"/>
    <mergeCell ref="E11:I11"/>
    <mergeCell ref="E12:I12"/>
    <mergeCell ref="C143:O143"/>
    <mergeCell ref="B25:P25"/>
    <mergeCell ref="B26:P26"/>
    <mergeCell ref="B119:P119"/>
    <mergeCell ref="B120:P120"/>
    <mergeCell ref="G75:H75"/>
    <mergeCell ref="G76:H76"/>
    <mergeCell ref="E75:F75"/>
    <mergeCell ref="E76:F76"/>
    <mergeCell ref="B106:P106"/>
    <mergeCell ref="B118:P118"/>
    <mergeCell ref="B45:P45"/>
    <mergeCell ref="B104:P104"/>
    <mergeCell ref="B105:P105"/>
    <mergeCell ref="E77:F77"/>
    <mergeCell ref="G77:H77"/>
    <mergeCell ref="B21:F21"/>
    <mergeCell ref="B20:P20"/>
    <mergeCell ref="C142:O142"/>
    <mergeCell ref="I77:M77"/>
    <mergeCell ref="E78:F78"/>
    <mergeCell ref="G78:H78"/>
    <mergeCell ref="I78:M78"/>
    <mergeCell ref="E79:F79"/>
    <mergeCell ref="G79:H79"/>
    <mergeCell ref="I79:M79"/>
    <mergeCell ref="H80:J80"/>
    <mergeCell ref="M97:P97"/>
    <mergeCell ref="M96:P96"/>
    <mergeCell ref="B28:P28"/>
    <mergeCell ref="M93:P93"/>
    <mergeCell ref="B121:P121"/>
    <mergeCell ref="E13:I13"/>
    <mergeCell ref="E14:I14"/>
    <mergeCell ref="J10:M10"/>
    <mergeCell ref="J11:M11"/>
    <mergeCell ref="J12:M12"/>
    <mergeCell ref="J13:M13"/>
    <mergeCell ref="J14:M14"/>
  </mergeCells>
  <conditionalFormatting sqref="E78">
    <cfRule type="cellIs" dxfId="43" priority="14" operator="equal">
      <formula>"ดีเยี่ยม"</formula>
    </cfRule>
  </conditionalFormatting>
  <conditionalFormatting sqref="E78">
    <cfRule type="cellIs" dxfId="42" priority="12" operator="equal">
      <formula>"ดี"</formula>
    </cfRule>
  </conditionalFormatting>
  <conditionalFormatting sqref="E78">
    <cfRule type="cellIs" dxfId="41" priority="8" operator="equal">
      <formula>"อ่านไม่ได้"</formula>
    </cfRule>
    <cfRule type="cellIs" dxfId="40" priority="11" operator="equal">
      <formula>"พอใช้"</formula>
    </cfRule>
  </conditionalFormatting>
  <conditionalFormatting sqref="E78">
    <cfRule type="cellIs" dxfId="39" priority="13" operator="equal">
      <formula>"ดีมาก"</formula>
    </cfRule>
  </conditionalFormatting>
  <conditionalFormatting sqref="E78">
    <cfRule type="cellIs" dxfId="38" priority="10" operator="equal">
      <formula>"ปรับปรุง"</formula>
    </cfRule>
  </conditionalFormatting>
  <conditionalFormatting sqref="E78">
    <cfRule type="cellIs" dxfId="37" priority="9" operator="equal">
      <formula>"ปรับปรุงเร่งด่วน"</formula>
    </cfRule>
  </conditionalFormatting>
  <conditionalFormatting sqref="E77">
    <cfRule type="cellIs" dxfId="36" priority="26" operator="equal">
      <formula>"ดี"</formula>
    </cfRule>
  </conditionalFormatting>
  <conditionalFormatting sqref="E77">
    <cfRule type="cellIs" dxfId="35" priority="27" operator="equal">
      <formula>"ดีมาก"</formula>
    </cfRule>
  </conditionalFormatting>
  <conditionalFormatting sqref="E77">
    <cfRule type="cellIs" dxfId="34" priority="23" operator="equal">
      <formula>"ปรับปรุงเร่งด่วน"</formula>
    </cfRule>
    <cfRule type="cellIs" dxfId="33" priority="25" operator="equal">
      <formula>"พอใช้"</formula>
    </cfRule>
  </conditionalFormatting>
  <conditionalFormatting sqref="E77">
    <cfRule type="cellIs" dxfId="32" priority="28" operator="equal">
      <formula>"ดีเยี่ยม"</formula>
    </cfRule>
  </conditionalFormatting>
  <conditionalFormatting sqref="E77">
    <cfRule type="cellIs" dxfId="31" priority="22" operator="equal">
      <formula>"เขียนไม่ได้"</formula>
    </cfRule>
  </conditionalFormatting>
  <conditionalFormatting sqref="E77">
    <cfRule type="cellIs" dxfId="30" priority="24" operator="equal">
      <formula>"ปรับปรุง"</formula>
    </cfRule>
  </conditionalFormatting>
  <conditionalFormatting sqref="E76">
    <cfRule type="cellIs" dxfId="29" priority="21" operator="equal">
      <formula>"ดีเยี่ยม"</formula>
    </cfRule>
  </conditionalFormatting>
  <conditionalFormatting sqref="E76">
    <cfRule type="cellIs" dxfId="28" priority="19" operator="equal">
      <formula>"ดี"</formula>
    </cfRule>
  </conditionalFormatting>
  <conditionalFormatting sqref="E76">
    <cfRule type="cellIs" dxfId="27" priority="15" operator="equal">
      <formula>"อ่านไม่ได้"</formula>
    </cfRule>
    <cfRule type="cellIs" dxfId="26" priority="18" operator="equal">
      <formula>"พอใช้"</formula>
    </cfRule>
  </conditionalFormatting>
  <conditionalFormatting sqref="E76">
    <cfRule type="cellIs" dxfId="25" priority="20" operator="equal">
      <formula>"ดีมาก"</formula>
    </cfRule>
  </conditionalFormatting>
  <conditionalFormatting sqref="E76">
    <cfRule type="cellIs" dxfId="24" priority="16" operator="equal">
      <formula>"ปรับปรุงเร่งด่วน"</formula>
    </cfRule>
  </conditionalFormatting>
  <conditionalFormatting sqref="E76">
    <cfRule type="cellIs" dxfId="23" priority="17" operator="equal">
      <formula>"ปรับปรุง"</formula>
    </cfRule>
  </conditionalFormatting>
  <conditionalFormatting sqref="E79">
    <cfRule type="cellIs" dxfId="22" priority="7" operator="equal">
      <formula>"ดีเยี่ยม"</formula>
    </cfRule>
  </conditionalFormatting>
  <conditionalFormatting sqref="E79">
    <cfRule type="cellIs" dxfId="21" priority="5" operator="equal">
      <formula>"ดี"</formula>
    </cfRule>
  </conditionalFormatting>
  <conditionalFormatting sqref="E79">
    <cfRule type="cellIs" dxfId="20" priority="1" operator="equal">
      <formula>"อ่านไม่ได้"</formula>
    </cfRule>
    <cfRule type="cellIs" dxfId="19" priority="4" operator="equal">
      <formula>"พอใช้"</formula>
    </cfRule>
  </conditionalFormatting>
  <conditionalFormatting sqref="E79">
    <cfRule type="cellIs" dxfId="18" priority="6" operator="equal">
      <formula>"ดีมาก"</formula>
    </cfRule>
  </conditionalFormatting>
  <conditionalFormatting sqref="E79">
    <cfRule type="cellIs" dxfId="17" priority="2" operator="equal">
      <formula>"ปรับปรุงเร่งด่วน"</formula>
    </cfRule>
  </conditionalFormatting>
  <conditionalFormatting sqref="E79">
    <cfRule type="cellIs" dxfId="16" priority="3" operator="equal">
      <formula>"ปรับปรุง"</formula>
    </cfRule>
  </conditionalFormatting>
  <hyperlinks>
    <hyperlink ref="I21:L21" r:id="rId1" display="LineID : suwit_bangngirn"/>
    <hyperlink ref="B16:L16" r:id="rId2" display="*** ใช้ฟอนต์ TH Sarabun NEW  เท่านั้น  เพราะจะทำให้การแสดงผลทางจอภาพถูกต้องสมบูรณ์ (ไม่ล้นหน้า/ไม่ทับซ้อนกัน) ***"/>
  </hyperlinks>
  <pageMargins left="0.75" right="0.5" top="0.55000000000000004" bottom="0.35" header="0.3" footer="0.3"/>
  <pageSetup paperSize="9" orientation="landscape" horizontalDpi="4294967293" verticalDpi="1200" r:id="rId3"/>
  <rowBreaks count="6" manualBreakCount="6">
    <brk id="22" max="16383" man="1"/>
    <brk id="44" max="16383" man="1"/>
    <brk id="72" max="16383" man="1"/>
    <brk id="99" max="16383" man="1"/>
    <brk id="121" max="16383" man="1"/>
    <brk id="143" max="16383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8"/>
  <sheetViews>
    <sheetView topLeftCell="A25" zoomScaleNormal="100" workbookViewId="0">
      <selection activeCell="E47" sqref="E47"/>
    </sheetView>
  </sheetViews>
  <sheetFormatPr defaultColWidth="8.85546875" defaultRowHeight="24" x14ac:dyDescent="0.55000000000000004"/>
  <cols>
    <col min="1" max="1" width="5" style="86" customWidth="1"/>
    <col min="2" max="2" width="32.85546875" style="10" customWidth="1"/>
    <col min="3" max="4" width="16" style="160" customWidth="1"/>
    <col min="5" max="5" width="16" style="159" customWidth="1"/>
    <col min="6" max="8" width="14.7109375" style="159" customWidth="1"/>
    <col min="9" max="9" width="3.42578125" style="10" customWidth="1"/>
    <col min="10" max="10" width="9.140625" style="10" customWidth="1"/>
    <col min="11" max="11" width="7.42578125" style="10" customWidth="1"/>
    <col min="12" max="12" width="9.140625" style="10" hidden="1" customWidth="1"/>
    <col min="13" max="14" width="9.140625" style="10" customWidth="1"/>
    <col min="15" max="16384" width="8.85546875" style="10"/>
  </cols>
  <sheetData>
    <row r="1" spans="1:10" s="84" customFormat="1" ht="34.5" customHeight="1" x14ac:dyDescent="0.6">
      <c r="A1" s="83"/>
      <c r="B1" s="295" t="s">
        <v>93</v>
      </c>
      <c r="C1" s="295"/>
      <c r="D1" s="295"/>
      <c r="E1" s="295"/>
      <c r="F1" s="295"/>
      <c r="G1" s="295"/>
      <c r="H1" s="295"/>
    </row>
    <row r="2" spans="1:10" s="84" customFormat="1" ht="25.5" customHeight="1" x14ac:dyDescent="0.6">
      <c r="A2" s="83"/>
      <c r="B2" s="85"/>
      <c r="C2" s="296" t="str">
        <f>'ReadMe TAP P.6'!$E$11&amp;'ReadMe TAP P.6'!$J$11</f>
        <v>สำนักงานเขตพื้นที่การศึกษาประถมศึกษาเชียงราย เขต 2</v>
      </c>
      <c r="D2" s="296"/>
      <c r="E2" s="296"/>
      <c r="F2" s="296"/>
      <c r="G2" s="85"/>
      <c r="H2" s="85"/>
    </row>
    <row r="3" spans="1:10" ht="18.75" customHeight="1" x14ac:dyDescent="0.55000000000000004">
      <c r="B3" s="87"/>
      <c r="C3" s="87"/>
      <c r="D3" s="87"/>
      <c r="E3" s="87"/>
      <c r="F3" s="87"/>
      <c r="G3" s="87"/>
      <c r="H3" s="87"/>
    </row>
    <row r="4" spans="1:10" s="90" customFormat="1" ht="19.5" customHeight="1" x14ac:dyDescent="0.6">
      <c r="A4" s="88"/>
      <c r="B4" s="297" t="str">
        <f>'ReadMe TAP P.6'!$E$10&amp;'ReadMe TAP P.6'!$J$10</f>
        <v>โรงเรียนบ้านทุ่งยาว</v>
      </c>
      <c r="C4" s="297"/>
      <c r="D4" s="89"/>
      <c r="E4" s="298" t="str">
        <f>'ReadMe TAP P.6'!$E$13&amp;'ReadMe TAP P.6'!$J$13&amp;"     "&amp;'ReadMe TAP P.6'!$E$14&amp;'ReadMe TAP P.6'!$J$14</f>
        <v>อำเภอเวียงป่าเป้า     จังหวัดเชียงราย</v>
      </c>
      <c r="F4" s="298"/>
      <c r="G4" s="298"/>
      <c r="H4" s="298"/>
      <c r="I4" s="81"/>
      <c r="J4" s="81"/>
    </row>
    <row r="5" spans="1:10" s="94" customFormat="1" ht="10.5" customHeight="1" thickBot="1" x14ac:dyDescent="0.6">
      <c r="A5" s="91"/>
      <c r="B5" s="92"/>
      <c r="C5" s="93"/>
      <c r="D5" s="93"/>
      <c r="E5" s="93"/>
      <c r="F5" s="92"/>
      <c r="G5" s="93"/>
      <c r="H5" s="93"/>
    </row>
    <row r="6" spans="1:10" s="100" customFormat="1" ht="51" customHeight="1" thickBot="1" x14ac:dyDescent="0.25">
      <c r="A6" s="95"/>
      <c r="B6" s="96" t="s">
        <v>38</v>
      </c>
      <c r="C6" s="97" t="s">
        <v>37</v>
      </c>
      <c r="D6" s="98" t="s">
        <v>107</v>
      </c>
      <c r="E6" s="99" t="s">
        <v>31</v>
      </c>
      <c r="F6" s="225" t="s">
        <v>108</v>
      </c>
      <c r="G6" s="226" t="s">
        <v>109</v>
      </c>
      <c r="H6" s="96" t="s">
        <v>39</v>
      </c>
    </row>
    <row r="7" spans="1:10" s="106" customFormat="1" ht="24.75" customHeight="1" thickBot="1" x14ac:dyDescent="0.25">
      <c r="A7" s="101"/>
      <c r="B7" s="102" t="s">
        <v>57</v>
      </c>
      <c r="C7" s="103">
        <f>AVERAGE(C8,C14,C21,C34)</f>
        <v>37.924999999999997</v>
      </c>
      <c r="D7" s="103">
        <f>AVERAGE(D8,D14,D21,D34)</f>
        <v>38.9925</v>
      </c>
      <c r="E7" s="103">
        <f>AVERAGE(E8,E14,E21,E34)</f>
        <v>40.8125</v>
      </c>
      <c r="F7" s="104">
        <f>E7-$C7</f>
        <v>2.8875000000000028</v>
      </c>
      <c r="G7" s="104">
        <f t="shared" ref="G7:G46" si="0">E7-$D7</f>
        <v>1.8200000000000003</v>
      </c>
      <c r="H7" s="105">
        <v>1</v>
      </c>
    </row>
    <row r="8" spans="1:10" s="106" customFormat="1" ht="24.75" customHeight="1" x14ac:dyDescent="0.2">
      <c r="A8" s="101"/>
      <c r="B8" s="107" t="s">
        <v>53</v>
      </c>
      <c r="C8" s="108">
        <v>45.29</v>
      </c>
      <c r="D8" s="55">
        <v>46.88</v>
      </c>
      <c r="E8" s="55">
        <v>57.75</v>
      </c>
      <c r="F8" s="109">
        <f>E8-C8</f>
        <v>12.46</v>
      </c>
      <c r="G8" s="109">
        <f t="shared" si="0"/>
        <v>10.869999999999997</v>
      </c>
      <c r="H8" s="110">
        <f>H$7</f>
        <v>1</v>
      </c>
    </row>
    <row r="9" spans="1:10" s="115" customFormat="1" ht="24.75" customHeight="1" x14ac:dyDescent="0.2">
      <c r="A9" s="101"/>
      <c r="B9" s="111" t="s">
        <v>0</v>
      </c>
      <c r="C9" s="112">
        <v>43.31</v>
      </c>
      <c r="D9" s="56">
        <v>45.53</v>
      </c>
      <c r="E9" s="56">
        <v>50</v>
      </c>
      <c r="F9" s="113">
        <f t="shared" ref="F9:F10" si="1">E9-$C9</f>
        <v>6.6899999999999977</v>
      </c>
      <c r="G9" s="113">
        <f t="shared" si="0"/>
        <v>4.4699999999999989</v>
      </c>
      <c r="H9" s="114">
        <f t="shared" ref="H9:H46" si="2">H$7</f>
        <v>1</v>
      </c>
    </row>
    <row r="10" spans="1:10" s="115" customFormat="1" ht="24.75" customHeight="1" x14ac:dyDescent="0.2">
      <c r="A10" s="101"/>
      <c r="B10" s="111" t="s">
        <v>1</v>
      </c>
      <c r="C10" s="112">
        <v>46.17</v>
      </c>
      <c r="D10" s="56">
        <v>46.98</v>
      </c>
      <c r="E10" s="56">
        <v>41</v>
      </c>
      <c r="F10" s="113">
        <f t="shared" si="1"/>
        <v>-5.1700000000000017</v>
      </c>
      <c r="G10" s="113">
        <f t="shared" si="0"/>
        <v>-5.9799999999999969</v>
      </c>
      <c r="H10" s="114">
        <f t="shared" si="2"/>
        <v>1</v>
      </c>
    </row>
    <row r="11" spans="1:10" s="115" customFormat="1" ht="24.75" customHeight="1" x14ac:dyDescent="0.2">
      <c r="A11" s="101"/>
      <c r="B11" s="111" t="s">
        <v>4</v>
      </c>
      <c r="C11" s="112">
        <v>66.62</v>
      </c>
      <c r="D11" s="56">
        <v>70</v>
      </c>
      <c r="E11" s="56">
        <v>100</v>
      </c>
      <c r="F11" s="113">
        <f>E11-$C11</f>
        <v>33.379999999999995</v>
      </c>
      <c r="G11" s="113">
        <f t="shared" si="0"/>
        <v>30</v>
      </c>
      <c r="H11" s="114">
        <f t="shared" si="2"/>
        <v>1</v>
      </c>
    </row>
    <row r="12" spans="1:10" s="115" customFormat="1" ht="24.75" customHeight="1" x14ac:dyDescent="0.2">
      <c r="A12" s="101"/>
      <c r="B12" s="111" t="s">
        <v>2</v>
      </c>
      <c r="C12" s="112">
        <v>39.04</v>
      </c>
      <c r="D12" s="56">
        <v>40.17</v>
      </c>
      <c r="E12" s="56">
        <v>50</v>
      </c>
      <c r="F12" s="113">
        <f>E12-$C12</f>
        <v>10.96</v>
      </c>
      <c r="G12" s="113">
        <f t="shared" si="0"/>
        <v>9.8299999999999983</v>
      </c>
      <c r="H12" s="114">
        <f t="shared" si="2"/>
        <v>1</v>
      </c>
    </row>
    <row r="13" spans="1:10" s="115" customFormat="1" ht="24.75" customHeight="1" thickBot="1" x14ac:dyDescent="0.25">
      <c r="A13" s="101"/>
      <c r="B13" s="116" t="s">
        <v>3</v>
      </c>
      <c r="C13" s="117">
        <v>38.68</v>
      </c>
      <c r="D13" s="57">
        <v>39.659999999999997</v>
      </c>
      <c r="E13" s="57">
        <v>80</v>
      </c>
      <c r="F13" s="113">
        <f>E13-$C13</f>
        <v>41.32</v>
      </c>
      <c r="G13" s="113">
        <f t="shared" si="0"/>
        <v>40.340000000000003</v>
      </c>
      <c r="H13" s="118">
        <f t="shared" si="2"/>
        <v>1</v>
      </c>
    </row>
    <row r="14" spans="1:10" s="123" customFormat="1" ht="24.75" customHeight="1" x14ac:dyDescent="0.2">
      <c r="A14" s="101"/>
      <c r="B14" s="119" t="s">
        <v>54</v>
      </c>
      <c r="C14" s="120">
        <v>32.729999999999997</v>
      </c>
      <c r="D14" s="55">
        <v>32.770000000000003</v>
      </c>
      <c r="E14" s="55">
        <v>25</v>
      </c>
      <c r="F14" s="121">
        <f t="shared" ref="F14:F46" si="3">E14-$C14</f>
        <v>-7.7299999999999969</v>
      </c>
      <c r="G14" s="121">
        <f t="shared" si="0"/>
        <v>-7.7700000000000031</v>
      </c>
      <c r="H14" s="122">
        <f t="shared" si="2"/>
        <v>1</v>
      </c>
    </row>
    <row r="15" spans="1:10" s="127" customFormat="1" ht="24.75" customHeight="1" x14ac:dyDescent="0.2">
      <c r="A15" s="101"/>
      <c r="B15" s="124" t="s">
        <v>25</v>
      </c>
      <c r="C15" s="125">
        <v>29.04</v>
      </c>
      <c r="D15" s="56">
        <v>28.23</v>
      </c>
      <c r="E15" s="56">
        <v>25</v>
      </c>
      <c r="F15" s="113">
        <f t="shared" si="3"/>
        <v>-4.0399999999999991</v>
      </c>
      <c r="G15" s="113">
        <f t="shared" si="0"/>
        <v>-3.2300000000000004</v>
      </c>
      <c r="H15" s="126">
        <f t="shared" si="2"/>
        <v>1</v>
      </c>
    </row>
    <row r="16" spans="1:10" s="127" customFormat="1" ht="24.75" customHeight="1" x14ac:dyDescent="0.2">
      <c r="A16" s="101"/>
      <c r="B16" s="124" t="s">
        <v>26</v>
      </c>
      <c r="C16" s="125">
        <v>30.8</v>
      </c>
      <c r="D16" s="56">
        <v>30.74</v>
      </c>
      <c r="E16" s="56">
        <v>10</v>
      </c>
      <c r="F16" s="113">
        <f t="shared" si="3"/>
        <v>-20.8</v>
      </c>
      <c r="G16" s="113">
        <f t="shared" si="0"/>
        <v>-20.74</v>
      </c>
      <c r="H16" s="126">
        <f t="shared" si="2"/>
        <v>1</v>
      </c>
    </row>
    <row r="17" spans="1:8" s="127" customFormat="1" ht="24.75" customHeight="1" x14ac:dyDescent="0.2">
      <c r="A17" s="101"/>
      <c r="B17" s="124" t="s">
        <v>27</v>
      </c>
      <c r="C17" s="125">
        <v>34.11</v>
      </c>
      <c r="D17" s="56">
        <v>34.020000000000003</v>
      </c>
      <c r="E17" s="56">
        <v>25</v>
      </c>
      <c r="F17" s="113">
        <f t="shared" si="3"/>
        <v>-9.11</v>
      </c>
      <c r="G17" s="113">
        <f t="shared" si="0"/>
        <v>-9.0200000000000031</v>
      </c>
      <c r="H17" s="126">
        <f t="shared" si="2"/>
        <v>1</v>
      </c>
    </row>
    <row r="18" spans="1:8" s="127" customFormat="1" ht="24.75" customHeight="1" x14ac:dyDescent="0.2">
      <c r="A18" s="101"/>
      <c r="B18" s="124" t="s">
        <v>28</v>
      </c>
      <c r="C18" s="125">
        <v>39.61</v>
      </c>
      <c r="D18" s="56">
        <v>39.340000000000003</v>
      </c>
      <c r="E18" s="56">
        <v>0</v>
      </c>
      <c r="F18" s="113">
        <f t="shared" si="3"/>
        <v>-39.61</v>
      </c>
      <c r="G18" s="113">
        <f t="shared" si="0"/>
        <v>-39.340000000000003</v>
      </c>
      <c r="H18" s="126">
        <f t="shared" si="2"/>
        <v>1</v>
      </c>
    </row>
    <row r="19" spans="1:8" s="127" customFormat="1" ht="24.75" customHeight="1" x14ac:dyDescent="0.2">
      <c r="A19" s="101"/>
      <c r="B19" s="124" t="s">
        <v>29</v>
      </c>
      <c r="C19" s="125">
        <v>31.84</v>
      </c>
      <c r="D19" s="56">
        <v>31.91</v>
      </c>
      <c r="E19" s="56">
        <v>42.86</v>
      </c>
      <c r="F19" s="113">
        <f t="shared" si="3"/>
        <v>11.02</v>
      </c>
      <c r="G19" s="113">
        <f t="shared" si="0"/>
        <v>10.95</v>
      </c>
      <c r="H19" s="126">
        <f t="shared" si="2"/>
        <v>1</v>
      </c>
    </row>
    <row r="20" spans="1:8" s="115" customFormat="1" ht="24.75" customHeight="1" thickBot="1" x14ac:dyDescent="0.25">
      <c r="A20" s="101"/>
      <c r="B20" s="128" t="s">
        <v>94</v>
      </c>
      <c r="C20" s="129">
        <v>38.56</v>
      </c>
      <c r="D20" s="57">
        <v>41</v>
      </c>
      <c r="E20" s="57">
        <v>50</v>
      </c>
      <c r="F20" s="130">
        <f t="shared" si="3"/>
        <v>11.439999999999998</v>
      </c>
      <c r="G20" s="130">
        <f t="shared" si="0"/>
        <v>9</v>
      </c>
      <c r="H20" s="131">
        <f t="shared" si="2"/>
        <v>1</v>
      </c>
    </row>
    <row r="21" spans="1:8" s="106" customFormat="1" ht="24.75" customHeight="1" x14ac:dyDescent="0.2">
      <c r="A21" s="101"/>
      <c r="B21" s="132" t="s">
        <v>55</v>
      </c>
      <c r="C21" s="133">
        <v>35.549999999999997</v>
      </c>
      <c r="D21" s="55">
        <v>37.33</v>
      </c>
      <c r="E21" s="55">
        <v>45</v>
      </c>
      <c r="F21" s="121">
        <f t="shared" si="3"/>
        <v>9.4500000000000028</v>
      </c>
      <c r="G21" s="121">
        <f t="shared" si="0"/>
        <v>7.6700000000000017</v>
      </c>
      <c r="H21" s="134">
        <f t="shared" si="2"/>
        <v>1</v>
      </c>
    </row>
    <row r="22" spans="1:8" s="115" customFormat="1" ht="24.75" customHeight="1" x14ac:dyDescent="0.2">
      <c r="A22" s="101"/>
      <c r="B22" s="135" t="s">
        <v>5</v>
      </c>
      <c r="C22" s="136">
        <v>21.99</v>
      </c>
      <c r="D22" s="56">
        <v>23.62</v>
      </c>
      <c r="E22" s="56">
        <v>100</v>
      </c>
      <c r="F22" s="113">
        <f t="shared" si="3"/>
        <v>78.010000000000005</v>
      </c>
      <c r="G22" s="113">
        <f t="shared" si="0"/>
        <v>76.38</v>
      </c>
      <c r="H22" s="137">
        <f t="shared" si="2"/>
        <v>1</v>
      </c>
    </row>
    <row r="23" spans="1:8" s="115" customFormat="1" ht="24.75" customHeight="1" x14ac:dyDescent="0.2">
      <c r="A23" s="101"/>
      <c r="B23" s="135" t="s">
        <v>6</v>
      </c>
      <c r="C23" s="136">
        <v>24.14</v>
      </c>
      <c r="D23" s="56">
        <v>24.59</v>
      </c>
      <c r="E23" s="56">
        <v>50</v>
      </c>
      <c r="F23" s="113">
        <f t="shared" si="3"/>
        <v>25.86</v>
      </c>
      <c r="G23" s="113">
        <f t="shared" si="0"/>
        <v>25.41</v>
      </c>
      <c r="H23" s="137">
        <f t="shared" si="2"/>
        <v>1</v>
      </c>
    </row>
    <row r="24" spans="1:8" s="115" customFormat="1" ht="24.75" customHeight="1" x14ac:dyDescent="0.2">
      <c r="A24" s="101"/>
      <c r="B24" s="135" t="s">
        <v>95</v>
      </c>
      <c r="C24" s="136">
        <v>50.7</v>
      </c>
      <c r="D24" s="56">
        <v>52.41</v>
      </c>
      <c r="E24" s="56">
        <v>100</v>
      </c>
      <c r="F24" s="113">
        <f t="shared" si="3"/>
        <v>49.3</v>
      </c>
      <c r="G24" s="113">
        <f t="shared" si="0"/>
        <v>47.59</v>
      </c>
      <c r="H24" s="137">
        <f t="shared" si="2"/>
        <v>1</v>
      </c>
    </row>
    <row r="25" spans="1:8" s="115" customFormat="1" ht="24.75" customHeight="1" x14ac:dyDescent="0.2">
      <c r="A25" s="101"/>
      <c r="B25" s="135" t="s">
        <v>7</v>
      </c>
      <c r="C25" s="136">
        <v>47.7</v>
      </c>
      <c r="D25" s="56">
        <v>52.51</v>
      </c>
      <c r="E25" s="56">
        <v>100</v>
      </c>
      <c r="F25" s="113">
        <f t="shared" si="3"/>
        <v>52.3</v>
      </c>
      <c r="G25" s="113">
        <f t="shared" si="0"/>
        <v>47.49</v>
      </c>
      <c r="H25" s="137">
        <f t="shared" si="2"/>
        <v>1</v>
      </c>
    </row>
    <row r="26" spans="1:8" s="115" customFormat="1" ht="24.75" customHeight="1" x14ac:dyDescent="0.2">
      <c r="A26" s="101"/>
      <c r="B26" s="135" t="s">
        <v>46</v>
      </c>
      <c r="C26" s="136">
        <v>22.39</v>
      </c>
      <c r="D26" s="56">
        <v>23.16</v>
      </c>
      <c r="E26" s="56">
        <v>0</v>
      </c>
      <c r="F26" s="113">
        <f t="shared" si="3"/>
        <v>-22.39</v>
      </c>
      <c r="G26" s="113">
        <f t="shared" si="0"/>
        <v>-23.16</v>
      </c>
      <c r="H26" s="137">
        <f t="shared" si="2"/>
        <v>1</v>
      </c>
    </row>
    <row r="27" spans="1:8" s="115" customFormat="1" ht="24.75" customHeight="1" x14ac:dyDescent="0.2">
      <c r="A27" s="101"/>
      <c r="B27" s="135" t="s">
        <v>8</v>
      </c>
      <c r="C27" s="136">
        <v>29.02</v>
      </c>
      <c r="D27" s="56">
        <v>30.52</v>
      </c>
      <c r="E27" s="56">
        <v>33.33</v>
      </c>
      <c r="F27" s="113">
        <f t="shared" si="3"/>
        <v>4.3099999999999987</v>
      </c>
      <c r="G27" s="113">
        <f t="shared" si="0"/>
        <v>2.8099999999999987</v>
      </c>
      <c r="H27" s="137">
        <f t="shared" si="2"/>
        <v>1</v>
      </c>
    </row>
    <row r="28" spans="1:8" s="115" customFormat="1" ht="24.75" customHeight="1" x14ac:dyDescent="0.2">
      <c r="A28" s="101"/>
      <c r="B28" s="135" t="s">
        <v>9</v>
      </c>
      <c r="C28" s="136">
        <v>20.5</v>
      </c>
      <c r="D28" s="56">
        <v>22.02</v>
      </c>
      <c r="E28" s="56">
        <v>0</v>
      </c>
      <c r="F28" s="113">
        <f t="shared" si="3"/>
        <v>-20.5</v>
      </c>
      <c r="G28" s="113">
        <f t="shared" si="0"/>
        <v>-22.02</v>
      </c>
      <c r="H28" s="137">
        <f t="shared" si="2"/>
        <v>1</v>
      </c>
    </row>
    <row r="29" spans="1:8" s="115" customFormat="1" ht="24.75" customHeight="1" x14ac:dyDescent="0.2">
      <c r="A29" s="101"/>
      <c r="B29" s="135" t="s">
        <v>10</v>
      </c>
      <c r="C29" s="136">
        <v>78.87</v>
      </c>
      <c r="D29" s="56">
        <v>80.61</v>
      </c>
      <c r="E29" s="56">
        <v>100</v>
      </c>
      <c r="F29" s="113">
        <f t="shared" si="3"/>
        <v>21.129999999999995</v>
      </c>
      <c r="G29" s="113">
        <f t="shared" si="0"/>
        <v>19.39</v>
      </c>
      <c r="H29" s="137">
        <f t="shared" si="2"/>
        <v>1</v>
      </c>
    </row>
    <row r="30" spans="1:8" s="115" customFormat="1" ht="24.75" customHeight="1" x14ac:dyDescent="0.2">
      <c r="A30" s="101"/>
      <c r="B30" s="135" t="s">
        <v>11</v>
      </c>
      <c r="C30" s="136">
        <v>78.27</v>
      </c>
      <c r="D30" s="56">
        <v>81.2</v>
      </c>
      <c r="E30" s="56">
        <v>100</v>
      </c>
      <c r="F30" s="113">
        <f t="shared" si="3"/>
        <v>21.730000000000004</v>
      </c>
      <c r="G30" s="113">
        <f t="shared" si="0"/>
        <v>18.799999999999997</v>
      </c>
      <c r="H30" s="137">
        <f t="shared" si="2"/>
        <v>1</v>
      </c>
    </row>
    <row r="31" spans="1:8" s="115" customFormat="1" ht="24.75" customHeight="1" x14ac:dyDescent="0.2">
      <c r="A31" s="101"/>
      <c r="B31" s="135" t="s">
        <v>12</v>
      </c>
      <c r="C31" s="136">
        <v>5.83</v>
      </c>
      <c r="D31" s="56">
        <v>5.75</v>
      </c>
      <c r="E31" s="56">
        <v>0</v>
      </c>
      <c r="F31" s="113">
        <f t="shared" si="3"/>
        <v>-5.83</v>
      </c>
      <c r="G31" s="113">
        <f t="shared" si="0"/>
        <v>-5.75</v>
      </c>
      <c r="H31" s="137">
        <f t="shared" si="2"/>
        <v>1</v>
      </c>
    </row>
    <row r="32" spans="1:8" s="115" customFormat="1" ht="24.75" customHeight="1" x14ac:dyDescent="0.2">
      <c r="A32" s="101"/>
      <c r="B32" s="135" t="s">
        <v>13</v>
      </c>
      <c r="C32" s="136">
        <v>48</v>
      </c>
      <c r="D32" s="56">
        <v>52.63</v>
      </c>
      <c r="E32" s="56">
        <v>50</v>
      </c>
      <c r="F32" s="113">
        <f t="shared" si="3"/>
        <v>2</v>
      </c>
      <c r="G32" s="113">
        <f t="shared" si="0"/>
        <v>-2.6300000000000026</v>
      </c>
      <c r="H32" s="137">
        <f t="shared" si="2"/>
        <v>1</v>
      </c>
    </row>
    <row r="33" spans="1:8" s="115" customFormat="1" ht="24.75" customHeight="1" thickBot="1" x14ac:dyDescent="0.25">
      <c r="A33" s="101"/>
      <c r="B33" s="138" t="s">
        <v>14</v>
      </c>
      <c r="C33" s="139">
        <v>62.21</v>
      </c>
      <c r="D33" s="57">
        <v>64.98</v>
      </c>
      <c r="E33" s="57">
        <v>0</v>
      </c>
      <c r="F33" s="130">
        <f t="shared" si="3"/>
        <v>-62.21</v>
      </c>
      <c r="G33" s="130">
        <f t="shared" si="0"/>
        <v>-64.98</v>
      </c>
      <c r="H33" s="140">
        <f t="shared" si="2"/>
        <v>1</v>
      </c>
    </row>
    <row r="34" spans="1:8" s="106" customFormat="1" ht="24.75" customHeight="1" x14ac:dyDescent="0.2">
      <c r="A34" s="101"/>
      <c r="B34" s="141" t="s">
        <v>56</v>
      </c>
      <c r="C34" s="142">
        <v>38.130000000000003</v>
      </c>
      <c r="D34" s="58">
        <v>38.99</v>
      </c>
      <c r="E34" s="58">
        <v>35.5</v>
      </c>
      <c r="F34" s="121">
        <f t="shared" si="3"/>
        <v>-2.6300000000000026</v>
      </c>
      <c r="G34" s="121">
        <f t="shared" si="0"/>
        <v>-3.490000000000002</v>
      </c>
      <c r="H34" s="143">
        <f t="shared" si="2"/>
        <v>1</v>
      </c>
    </row>
    <row r="35" spans="1:8" s="115" customFormat="1" ht="24.75" customHeight="1" x14ac:dyDescent="0.2">
      <c r="A35" s="101"/>
      <c r="B35" s="144" t="s">
        <v>15</v>
      </c>
      <c r="C35" s="145">
        <v>40.159999999999997</v>
      </c>
      <c r="D35" s="59">
        <v>41.82</v>
      </c>
      <c r="E35" s="59">
        <v>66.67</v>
      </c>
      <c r="F35" s="113">
        <f t="shared" si="3"/>
        <v>26.510000000000005</v>
      </c>
      <c r="G35" s="113">
        <f t="shared" si="0"/>
        <v>24.85</v>
      </c>
      <c r="H35" s="146">
        <f t="shared" si="2"/>
        <v>1</v>
      </c>
    </row>
    <row r="36" spans="1:8" s="115" customFormat="1" ht="24.75" customHeight="1" x14ac:dyDescent="0.2">
      <c r="A36" s="101"/>
      <c r="B36" s="144" t="s">
        <v>16</v>
      </c>
      <c r="C36" s="145">
        <v>49.51</v>
      </c>
      <c r="D36" s="59">
        <v>50.93</v>
      </c>
      <c r="E36" s="59">
        <v>33.33</v>
      </c>
      <c r="F36" s="113">
        <f t="shared" si="3"/>
        <v>-16.18</v>
      </c>
      <c r="G36" s="113">
        <f t="shared" si="0"/>
        <v>-17.600000000000001</v>
      </c>
      <c r="H36" s="146">
        <f t="shared" si="2"/>
        <v>1</v>
      </c>
    </row>
    <row r="37" spans="1:8" s="115" customFormat="1" ht="24.75" customHeight="1" x14ac:dyDescent="0.2">
      <c r="A37" s="101"/>
      <c r="B37" s="144" t="s">
        <v>30</v>
      </c>
      <c r="C37" s="145">
        <v>68.84</v>
      </c>
      <c r="D37" s="59">
        <v>73.11</v>
      </c>
      <c r="E37" s="59">
        <v>0</v>
      </c>
      <c r="F37" s="113">
        <f t="shared" si="3"/>
        <v>-68.84</v>
      </c>
      <c r="G37" s="113">
        <f t="shared" si="0"/>
        <v>-73.11</v>
      </c>
      <c r="H37" s="146">
        <f t="shared" si="2"/>
        <v>1</v>
      </c>
    </row>
    <row r="38" spans="1:8" s="115" customFormat="1" ht="24.75" customHeight="1" x14ac:dyDescent="0.2">
      <c r="A38" s="101"/>
      <c r="B38" s="144" t="s">
        <v>17</v>
      </c>
      <c r="C38" s="145">
        <v>37.44</v>
      </c>
      <c r="D38" s="59">
        <v>40.57</v>
      </c>
      <c r="E38" s="59">
        <v>0</v>
      </c>
      <c r="F38" s="113">
        <f t="shared" si="3"/>
        <v>-37.44</v>
      </c>
      <c r="G38" s="113">
        <f t="shared" si="0"/>
        <v>-40.57</v>
      </c>
      <c r="H38" s="146">
        <f t="shared" si="2"/>
        <v>1</v>
      </c>
    </row>
    <row r="39" spans="1:8" s="115" customFormat="1" ht="24.75" customHeight="1" x14ac:dyDescent="0.2">
      <c r="A39" s="101"/>
      <c r="B39" s="144" t="s">
        <v>18</v>
      </c>
      <c r="C39" s="145">
        <v>39.409999999999997</v>
      </c>
      <c r="D39" s="59">
        <v>39.65</v>
      </c>
      <c r="E39" s="59">
        <v>21.43</v>
      </c>
      <c r="F39" s="113">
        <f t="shared" si="3"/>
        <v>-17.979999999999997</v>
      </c>
      <c r="G39" s="113">
        <f t="shared" si="0"/>
        <v>-18.22</v>
      </c>
      <c r="H39" s="146">
        <f t="shared" si="2"/>
        <v>1</v>
      </c>
    </row>
    <row r="40" spans="1:8" s="115" customFormat="1" ht="24.75" customHeight="1" x14ac:dyDescent="0.2">
      <c r="A40" s="101"/>
      <c r="B40" s="144" t="s">
        <v>19</v>
      </c>
      <c r="C40" s="145">
        <v>37.1</v>
      </c>
      <c r="D40" s="59">
        <v>37.46</v>
      </c>
      <c r="E40" s="59">
        <v>0</v>
      </c>
      <c r="F40" s="113">
        <f t="shared" si="3"/>
        <v>-37.1</v>
      </c>
      <c r="G40" s="113">
        <f t="shared" si="0"/>
        <v>-37.46</v>
      </c>
      <c r="H40" s="146">
        <f t="shared" si="2"/>
        <v>1</v>
      </c>
    </row>
    <row r="41" spans="1:8" s="115" customFormat="1" ht="24.75" customHeight="1" x14ac:dyDescent="0.2">
      <c r="A41" s="101"/>
      <c r="B41" s="144" t="s">
        <v>20</v>
      </c>
      <c r="C41" s="145">
        <v>28.16</v>
      </c>
      <c r="D41" s="59">
        <v>28.91</v>
      </c>
      <c r="E41" s="59">
        <v>50</v>
      </c>
      <c r="F41" s="113">
        <f t="shared" si="3"/>
        <v>21.84</v>
      </c>
      <c r="G41" s="113">
        <f t="shared" si="0"/>
        <v>21.09</v>
      </c>
      <c r="H41" s="146">
        <f t="shared" si="2"/>
        <v>1</v>
      </c>
    </row>
    <row r="42" spans="1:8" s="115" customFormat="1" ht="24.75" customHeight="1" x14ac:dyDescent="0.2">
      <c r="A42" s="101"/>
      <c r="B42" s="144" t="s">
        <v>21</v>
      </c>
      <c r="C42" s="145">
        <v>70.08</v>
      </c>
      <c r="D42" s="59">
        <v>71.94</v>
      </c>
      <c r="E42" s="59">
        <v>0</v>
      </c>
      <c r="F42" s="113">
        <f t="shared" si="3"/>
        <v>-70.08</v>
      </c>
      <c r="G42" s="113">
        <f t="shared" si="0"/>
        <v>-71.94</v>
      </c>
      <c r="H42" s="146">
        <f t="shared" si="2"/>
        <v>1</v>
      </c>
    </row>
    <row r="43" spans="1:8" s="115" customFormat="1" ht="24.75" customHeight="1" x14ac:dyDescent="0.2">
      <c r="A43" s="101"/>
      <c r="B43" s="144" t="s">
        <v>22</v>
      </c>
      <c r="C43" s="145">
        <v>38.869999999999997</v>
      </c>
      <c r="D43" s="59">
        <v>39.53</v>
      </c>
      <c r="E43" s="59">
        <v>50</v>
      </c>
      <c r="F43" s="113">
        <f t="shared" si="3"/>
        <v>11.130000000000003</v>
      </c>
      <c r="G43" s="113">
        <f t="shared" si="0"/>
        <v>10.469999999999999</v>
      </c>
      <c r="H43" s="146">
        <f t="shared" si="2"/>
        <v>1</v>
      </c>
    </row>
    <row r="44" spans="1:8" s="115" customFormat="1" ht="24.75" customHeight="1" x14ac:dyDescent="0.2">
      <c r="A44" s="101"/>
      <c r="B44" s="144" t="s">
        <v>23</v>
      </c>
      <c r="C44" s="145">
        <v>25.66</v>
      </c>
      <c r="D44" s="59">
        <v>24.23</v>
      </c>
      <c r="E44" s="59">
        <v>25</v>
      </c>
      <c r="F44" s="113">
        <f t="shared" si="3"/>
        <v>-0.66000000000000014</v>
      </c>
      <c r="G44" s="113">
        <f t="shared" si="0"/>
        <v>0.76999999999999957</v>
      </c>
      <c r="H44" s="146">
        <f t="shared" si="2"/>
        <v>1</v>
      </c>
    </row>
    <row r="45" spans="1:8" s="115" customFormat="1" ht="24.75" customHeight="1" x14ac:dyDescent="0.2">
      <c r="A45" s="101"/>
      <c r="B45" s="147" t="s">
        <v>24</v>
      </c>
      <c r="C45" s="148">
        <v>27.22</v>
      </c>
      <c r="D45" s="149">
        <v>28.61</v>
      </c>
      <c r="E45" s="149">
        <v>33.33</v>
      </c>
      <c r="F45" s="113">
        <f t="shared" si="3"/>
        <v>6.1099999999999994</v>
      </c>
      <c r="G45" s="113">
        <f t="shared" si="0"/>
        <v>4.7199999999999989</v>
      </c>
      <c r="H45" s="146">
        <f t="shared" si="2"/>
        <v>1</v>
      </c>
    </row>
    <row r="46" spans="1:8" s="115" customFormat="1" ht="24.75" customHeight="1" thickBot="1" x14ac:dyDescent="0.25">
      <c r="A46" s="101"/>
      <c r="B46" s="150" t="s">
        <v>48</v>
      </c>
      <c r="C46" s="151">
        <v>23.27</v>
      </c>
      <c r="D46" s="152">
        <v>23.33</v>
      </c>
      <c r="E46" s="152">
        <v>0</v>
      </c>
      <c r="F46" s="130">
        <f t="shared" si="3"/>
        <v>-23.27</v>
      </c>
      <c r="G46" s="130">
        <f t="shared" si="0"/>
        <v>-23.33</v>
      </c>
      <c r="H46" s="153">
        <f t="shared" si="2"/>
        <v>1</v>
      </c>
    </row>
    <row r="47" spans="1:8" s="17" customFormat="1" ht="21" customHeight="1" x14ac:dyDescent="0.55000000000000004">
      <c r="A47" s="154"/>
      <c r="B47" s="155"/>
      <c r="C47" s="156"/>
      <c r="D47" s="156"/>
      <c r="E47" s="157"/>
      <c r="F47" s="157"/>
      <c r="G47" s="157"/>
      <c r="H47" s="155"/>
    </row>
    <row r="48" spans="1:8" x14ac:dyDescent="0.55000000000000004">
      <c r="C48" s="158"/>
      <c r="D48" s="158"/>
      <c r="E48" s="158"/>
    </row>
  </sheetData>
  <mergeCells count="4">
    <mergeCell ref="B1:H1"/>
    <mergeCell ref="C2:F2"/>
    <mergeCell ref="B4:C4"/>
    <mergeCell ref="E4:H4"/>
  </mergeCells>
  <conditionalFormatting sqref="F7:G25 F27:G46">
    <cfRule type="cellIs" dxfId="15" priority="8" operator="greaterThanOrEqual">
      <formula>4</formula>
    </cfRule>
  </conditionalFormatting>
  <conditionalFormatting sqref="F7:G25 F27:G46">
    <cfRule type="cellIs" dxfId="14" priority="7" operator="between">
      <formula>0</formula>
      <formula>4</formula>
    </cfRule>
  </conditionalFormatting>
  <conditionalFormatting sqref="F7:G25 F27:G46">
    <cfRule type="cellIs" dxfId="13" priority="5" operator="lessThanOrEqual">
      <formula>-4</formula>
    </cfRule>
    <cfRule type="cellIs" dxfId="12" priority="6" operator="between">
      <formula>0</formula>
      <formula>-4</formula>
    </cfRule>
  </conditionalFormatting>
  <conditionalFormatting sqref="F26:G26">
    <cfRule type="cellIs" dxfId="11" priority="4" operator="greaterThanOrEqual">
      <formula>4</formula>
    </cfRule>
  </conditionalFormatting>
  <conditionalFormatting sqref="F26:G26">
    <cfRule type="cellIs" dxfId="10" priority="3" operator="between">
      <formula>0</formula>
      <formula>4</formula>
    </cfRule>
  </conditionalFormatting>
  <conditionalFormatting sqref="F26:G26">
    <cfRule type="cellIs" dxfId="9" priority="1" operator="lessThanOrEqual">
      <formula>-4</formula>
    </cfRule>
    <cfRule type="cellIs" dxfId="8" priority="2" operator="between">
      <formula>0</formula>
      <formula>-4</formula>
    </cfRule>
  </conditionalFormatting>
  <pageMargins left="0.75" right="0.75" top="0.6" bottom="0.6" header="0.31496062992126" footer="0.35"/>
  <pageSetup paperSize="9" orientation="landscape" r:id="rId1"/>
  <headerFooter>
    <oddFooter>&amp;CTesting Analyze Program (TAP)
&amp;9&amp;K7030A0O-NET_P.6 (2560)</oddFooter>
  </headerFooter>
  <rowBreaks count="2" manualBreakCount="2">
    <brk id="20" max="16383" man="1"/>
    <brk id="3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50"/>
  <sheetViews>
    <sheetView zoomScaleNormal="100" workbookViewId="0">
      <selection activeCell="B23" sqref="B23"/>
    </sheetView>
  </sheetViews>
  <sheetFormatPr defaultColWidth="8.85546875" defaultRowHeight="18.75" customHeight="1" x14ac:dyDescent="0.2"/>
  <cols>
    <col min="1" max="1" width="3.7109375" style="60" customWidth="1"/>
    <col min="2" max="2" width="22.42578125" style="62" customWidth="1"/>
    <col min="3" max="3" width="13" style="62" customWidth="1"/>
    <col min="4" max="4" width="13" style="65" customWidth="1"/>
    <col min="5" max="5" width="13" style="66" customWidth="1"/>
    <col min="6" max="8" width="13" style="67" customWidth="1"/>
    <col min="9" max="9" width="19.7109375" style="61" customWidth="1"/>
    <col min="10" max="16384" width="8.85546875" style="62"/>
  </cols>
  <sheetData>
    <row r="1" spans="1:9" ht="23.25" customHeight="1" x14ac:dyDescent="0.2">
      <c r="B1" s="299" t="str">
        <f>Data_School!$B$1</f>
        <v>ผลการประเมินคุณภาพการศึกษาขั้นพื้นฐาน (O-NET) ชั้นประถมศึกษาปีที่ 6  ปีการศึกษา 2560</v>
      </c>
      <c r="C1" s="299"/>
      <c r="D1" s="299"/>
      <c r="E1" s="299"/>
      <c r="F1" s="299"/>
      <c r="G1" s="299"/>
      <c r="H1" s="299"/>
    </row>
    <row r="2" spans="1:9" s="64" customFormat="1" ht="21" customHeight="1" x14ac:dyDescent="0.2">
      <c r="A2" s="63"/>
      <c r="B2" s="300" t="str">
        <f>Data_School!$B$4</f>
        <v>โรงเรียนบ้านทุ่งยาว</v>
      </c>
      <c r="C2" s="300"/>
      <c r="E2" s="301" t="str">
        <f>Data_School!$E$4</f>
        <v>อำเภอเวียงป่าเป้า     จังหวัดเชียงราย</v>
      </c>
      <c r="F2" s="301"/>
      <c r="G2" s="301"/>
      <c r="H2" s="301"/>
      <c r="I2" s="161"/>
    </row>
    <row r="3" spans="1:9" ht="9" customHeight="1" thickBot="1" x14ac:dyDescent="0.25"/>
    <row r="4" spans="1:9" s="69" customFormat="1" ht="18.75" customHeight="1" thickBot="1" x14ac:dyDescent="0.25">
      <c r="A4" s="68"/>
      <c r="B4" s="162" t="s">
        <v>58</v>
      </c>
      <c r="C4" s="163" t="str">
        <f>Data_School!C6</f>
        <v>สพฐ.</v>
      </c>
      <c r="D4" s="164" t="str">
        <f>Data_School!D6</f>
        <v>เขตพื้นที่ฯ</v>
      </c>
      <c r="E4" s="165" t="str">
        <f>Data_School!E6</f>
        <v>โรงเรียน</v>
      </c>
      <c r="F4" s="163" t="str">
        <f>Data_School!F6</f>
        <v>ผลต่าง 
สพฐ.</v>
      </c>
      <c r="G4" s="164" t="str">
        <f>Data_School!G6</f>
        <v>ผลต่าง 
เขตพื้นที่ฯ</v>
      </c>
      <c r="H4" s="166" t="s">
        <v>32</v>
      </c>
    </row>
    <row r="5" spans="1:9" s="69" customFormat="1" ht="18.75" customHeight="1" thickBot="1" x14ac:dyDescent="0.25">
      <c r="A5" s="68"/>
      <c r="B5" s="167" t="s">
        <v>87</v>
      </c>
      <c r="C5" s="168">
        <f>Data_School!C7</f>
        <v>37.924999999999997</v>
      </c>
      <c r="D5" s="168">
        <f>Data_School!D7</f>
        <v>38.9925</v>
      </c>
      <c r="E5" s="168">
        <f>Data_School!E7</f>
        <v>40.8125</v>
      </c>
      <c r="F5" s="169">
        <f>Data_School!F7</f>
        <v>2.8875000000000028</v>
      </c>
      <c r="G5" s="169">
        <f>Data_School!G7</f>
        <v>1.8200000000000003</v>
      </c>
      <c r="H5" s="170">
        <f>Data_School!H7</f>
        <v>1</v>
      </c>
    </row>
    <row r="6" spans="1:9" s="71" customFormat="1" ht="19.5" customHeight="1" x14ac:dyDescent="0.2">
      <c r="A6" s="70"/>
      <c r="B6" s="171" t="str">
        <f>Data_School!B8</f>
        <v>ภาษาไทย</v>
      </c>
      <c r="C6" s="172">
        <f>Data_School!C8</f>
        <v>45.29</v>
      </c>
      <c r="D6" s="173">
        <f>Data_School!D8</f>
        <v>46.88</v>
      </c>
      <c r="E6" s="173">
        <f>Data_School!E8</f>
        <v>57.75</v>
      </c>
      <c r="F6" s="174">
        <f>Data_School!F8</f>
        <v>12.46</v>
      </c>
      <c r="G6" s="174">
        <f>Data_School!G8</f>
        <v>10.869999999999997</v>
      </c>
      <c r="H6" s="175">
        <f>Data_School!H8</f>
        <v>1</v>
      </c>
    </row>
    <row r="7" spans="1:9" s="71" customFormat="1" ht="19.5" customHeight="1" x14ac:dyDescent="0.2">
      <c r="A7" s="68"/>
      <c r="B7" s="176" t="str">
        <f>Data_School!B9</f>
        <v>ท 1.1</v>
      </c>
      <c r="C7" s="177">
        <f>Data_School!C9</f>
        <v>43.31</v>
      </c>
      <c r="D7" s="178">
        <f>Data_School!D9</f>
        <v>45.53</v>
      </c>
      <c r="E7" s="178">
        <f>Data_School!E9</f>
        <v>50</v>
      </c>
      <c r="F7" s="179">
        <f>Data_School!F9</f>
        <v>6.6899999999999977</v>
      </c>
      <c r="G7" s="179">
        <f>Data_School!G9</f>
        <v>4.4699999999999989</v>
      </c>
      <c r="H7" s="180">
        <f>Data_School!H9</f>
        <v>1</v>
      </c>
    </row>
    <row r="8" spans="1:9" s="71" customFormat="1" ht="19.5" customHeight="1" x14ac:dyDescent="0.2">
      <c r="A8" s="70"/>
      <c r="B8" s="176" t="str">
        <f>Data_School!B10</f>
        <v>ท 2.1</v>
      </c>
      <c r="C8" s="177">
        <f>Data_School!C10</f>
        <v>46.17</v>
      </c>
      <c r="D8" s="178">
        <f>Data_School!D10</f>
        <v>46.98</v>
      </c>
      <c r="E8" s="178">
        <f>Data_School!E10</f>
        <v>41</v>
      </c>
      <c r="F8" s="179">
        <f>Data_School!F10</f>
        <v>-5.1700000000000017</v>
      </c>
      <c r="G8" s="179">
        <f>Data_School!G10</f>
        <v>-5.9799999999999969</v>
      </c>
      <c r="H8" s="180">
        <f>Data_School!H10</f>
        <v>1</v>
      </c>
    </row>
    <row r="9" spans="1:9" s="71" customFormat="1" ht="19.5" customHeight="1" x14ac:dyDescent="0.2">
      <c r="A9" s="68"/>
      <c r="B9" s="176" t="str">
        <f>Data_School!B11</f>
        <v>ท 3.1</v>
      </c>
      <c r="C9" s="177">
        <f>Data_School!C11</f>
        <v>66.62</v>
      </c>
      <c r="D9" s="178">
        <f>Data_School!D11</f>
        <v>70</v>
      </c>
      <c r="E9" s="178">
        <f>Data_School!E11</f>
        <v>100</v>
      </c>
      <c r="F9" s="179">
        <f>Data_School!F11</f>
        <v>33.379999999999995</v>
      </c>
      <c r="G9" s="179">
        <f>Data_School!G11</f>
        <v>30</v>
      </c>
      <c r="H9" s="180">
        <f>Data_School!H11</f>
        <v>1</v>
      </c>
    </row>
    <row r="10" spans="1:9" s="71" customFormat="1" ht="19.5" customHeight="1" x14ac:dyDescent="0.2">
      <c r="A10" s="70"/>
      <c r="B10" s="176" t="str">
        <f>Data_School!B12</f>
        <v>ท 4.1</v>
      </c>
      <c r="C10" s="177">
        <f>Data_School!C12</f>
        <v>39.04</v>
      </c>
      <c r="D10" s="178">
        <f>Data_School!D12</f>
        <v>40.17</v>
      </c>
      <c r="E10" s="178">
        <f>Data_School!E12</f>
        <v>50</v>
      </c>
      <c r="F10" s="179">
        <f>Data_School!F12</f>
        <v>10.96</v>
      </c>
      <c r="G10" s="179">
        <f>Data_School!G12</f>
        <v>9.8299999999999983</v>
      </c>
      <c r="H10" s="180">
        <f>Data_School!H12</f>
        <v>1</v>
      </c>
    </row>
    <row r="11" spans="1:9" s="71" customFormat="1" ht="19.5" customHeight="1" thickBot="1" x14ac:dyDescent="0.25">
      <c r="A11" s="68"/>
      <c r="B11" s="181" t="str">
        <f>Data_School!B13</f>
        <v>ท 5.1</v>
      </c>
      <c r="C11" s="182">
        <f>Data_School!C13</f>
        <v>38.68</v>
      </c>
      <c r="D11" s="183">
        <f>Data_School!D13</f>
        <v>39.659999999999997</v>
      </c>
      <c r="E11" s="183">
        <f>Data_School!E13</f>
        <v>80</v>
      </c>
      <c r="F11" s="179">
        <f>Data_School!F13</f>
        <v>41.32</v>
      </c>
      <c r="G11" s="179">
        <f>Data_School!G13</f>
        <v>40.340000000000003</v>
      </c>
      <c r="H11" s="184">
        <f>Data_School!H13</f>
        <v>1</v>
      </c>
    </row>
    <row r="12" spans="1:9" s="71" customFormat="1" ht="19.5" customHeight="1" x14ac:dyDescent="0.2">
      <c r="A12" s="70"/>
      <c r="B12" s="185" t="str">
        <f>Data_School!B14</f>
        <v>ภาษาอังกฤษ</v>
      </c>
      <c r="C12" s="186">
        <f>Data_School!C14</f>
        <v>32.729999999999997</v>
      </c>
      <c r="D12" s="173">
        <f>Data_School!D14</f>
        <v>32.770000000000003</v>
      </c>
      <c r="E12" s="173">
        <f>Data_School!E14</f>
        <v>25</v>
      </c>
      <c r="F12" s="187">
        <f>Data_School!F14</f>
        <v>-7.7299999999999969</v>
      </c>
      <c r="G12" s="187">
        <f>Data_School!G14</f>
        <v>-7.7700000000000031</v>
      </c>
      <c r="H12" s="188">
        <f>Data_School!H14</f>
        <v>1</v>
      </c>
    </row>
    <row r="13" spans="1:9" ht="19.5" customHeight="1" x14ac:dyDescent="0.2">
      <c r="A13" s="68"/>
      <c r="B13" s="189" t="str">
        <f>Data_School!B15</f>
        <v>ต 1.1</v>
      </c>
      <c r="C13" s="190">
        <f>Data_School!C15</f>
        <v>29.04</v>
      </c>
      <c r="D13" s="178">
        <f>Data_School!D15</f>
        <v>28.23</v>
      </c>
      <c r="E13" s="178">
        <f>Data_School!E15</f>
        <v>25</v>
      </c>
      <c r="F13" s="179">
        <f>Data_School!F15</f>
        <v>-4.0399999999999991</v>
      </c>
      <c r="G13" s="179">
        <f>Data_School!G15</f>
        <v>-3.2300000000000004</v>
      </c>
      <c r="H13" s="191">
        <f>Data_School!H15</f>
        <v>1</v>
      </c>
      <c r="I13" s="62"/>
    </row>
    <row r="14" spans="1:9" ht="19.5" customHeight="1" x14ac:dyDescent="0.2">
      <c r="A14" s="70"/>
      <c r="B14" s="189" t="str">
        <f>Data_School!B16</f>
        <v>ต 1.2</v>
      </c>
      <c r="C14" s="190">
        <f>Data_School!C16</f>
        <v>30.8</v>
      </c>
      <c r="D14" s="178">
        <f>Data_School!D16</f>
        <v>30.74</v>
      </c>
      <c r="E14" s="178">
        <f>Data_School!E16</f>
        <v>10</v>
      </c>
      <c r="F14" s="179">
        <f>Data_School!F16</f>
        <v>-20.8</v>
      </c>
      <c r="G14" s="179">
        <f>Data_School!G16</f>
        <v>-20.74</v>
      </c>
      <c r="H14" s="191">
        <f>Data_School!H16</f>
        <v>1</v>
      </c>
      <c r="I14" s="62"/>
    </row>
    <row r="15" spans="1:9" ht="19.5" customHeight="1" x14ac:dyDescent="0.2">
      <c r="A15" s="68"/>
      <c r="B15" s="189" t="str">
        <f>Data_School!B17</f>
        <v>ต 1.3</v>
      </c>
      <c r="C15" s="190">
        <f>Data_School!C17</f>
        <v>34.11</v>
      </c>
      <c r="D15" s="178">
        <f>Data_School!D17</f>
        <v>34.020000000000003</v>
      </c>
      <c r="E15" s="178">
        <f>Data_School!E17</f>
        <v>25</v>
      </c>
      <c r="F15" s="179">
        <f>Data_School!F17</f>
        <v>-9.11</v>
      </c>
      <c r="G15" s="179">
        <f>Data_School!G17</f>
        <v>-9.0200000000000031</v>
      </c>
      <c r="H15" s="191">
        <f>Data_School!H17</f>
        <v>1</v>
      </c>
      <c r="I15" s="62"/>
    </row>
    <row r="16" spans="1:9" ht="19.5" customHeight="1" x14ac:dyDescent="0.2">
      <c r="A16" s="70"/>
      <c r="B16" s="189" t="str">
        <f>Data_School!B18</f>
        <v>ต 2.1</v>
      </c>
      <c r="C16" s="190">
        <f>Data_School!C18</f>
        <v>39.61</v>
      </c>
      <c r="D16" s="178">
        <f>Data_School!D18</f>
        <v>39.340000000000003</v>
      </c>
      <c r="E16" s="178">
        <f>Data_School!E18</f>
        <v>0</v>
      </c>
      <c r="F16" s="179">
        <f>Data_School!F18</f>
        <v>-39.61</v>
      </c>
      <c r="G16" s="179">
        <f>Data_School!G18</f>
        <v>-39.340000000000003</v>
      </c>
      <c r="H16" s="191">
        <f>Data_School!H18</f>
        <v>1</v>
      </c>
      <c r="I16" s="62"/>
    </row>
    <row r="17" spans="1:9" ht="19.5" customHeight="1" x14ac:dyDescent="0.2">
      <c r="A17" s="68"/>
      <c r="B17" s="189" t="str">
        <f>Data_School!B19</f>
        <v>ต 2.2</v>
      </c>
      <c r="C17" s="190">
        <f>Data_School!C19</f>
        <v>31.84</v>
      </c>
      <c r="D17" s="178">
        <f>Data_School!D19</f>
        <v>31.91</v>
      </c>
      <c r="E17" s="178">
        <f>Data_School!E19</f>
        <v>42.86</v>
      </c>
      <c r="F17" s="179">
        <f>Data_School!F19</f>
        <v>11.02</v>
      </c>
      <c r="G17" s="179">
        <f>Data_School!G19</f>
        <v>10.95</v>
      </c>
      <c r="H17" s="191">
        <f>Data_School!H19</f>
        <v>1</v>
      </c>
      <c r="I17" s="62"/>
    </row>
    <row r="18" spans="1:9" ht="19.5" customHeight="1" thickBot="1" x14ac:dyDescent="0.25">
      <c r="A18" s="70"/>
      <c r="B18" s="192" t="str">
        <f>Data_School!B20</f>
        <v>ต 4.1</v>
      </c>
      <c r="C18" s="193">
        <f>Data_School!C20</f>
        <v>38.56</v>
      </c>
      <c r="D18" s="183">
        <f>Data_School!D20</f>
        <v>41</v>
      </c>
      <c r="E18" s="183">
        <f>Data_School!E20</f>
        <v>50</v>
      </c>
      <c r="F18" s="194">
        <f>Data_School!F20</f>
        <v>11.439999999999998</v>
      </c>
      <c r="G18" s="194">
        <f>Data_School!G20</f>
        <v>9</v>
      </c>
      <c r="H18" s="195">
        <f>Data_School!H20</f>
        <v>1</v>
      </c>
      <c r="I18" s="62"/>
    </row>
    <row r="19" spans="1:9" ht="19.5" customHeight="1" x14ac:dyDescent="0.2">
      <c r="A19" s="68"/>
      <c r="B19" s="196" t="str">
        <f>Data_School!B21</f>
        <v>คณิตศาสตร์</v>
      </c>
      <c r="C19" s="197">
        <f>Data_School!C21</f>
        <v>35.549999999999997</v>
      </c>
      <c r="D19" s="173">
        <f>Data_School!D21</f>
        <v>37.33</v>
      </c>
      <c r="E19" s="173">
        <f>Data_School!E21</f>
        <v>45</v>
      </c>
      <c r="F19" s="187">
        <f>Data_School!F21</f>
        <v>9.4500000000000028</v>
      </c>
      <c r="G19" s="187">
        <f>Data_School!G21</f>
        <v>7.6700000000000017</v>
      </c>
      <c r="H19" s="198">
        <f>Data_School!H21</f>
        <v>1</v>
      </c>
      <c r="I19" s="62"/>
    </row>
    <row r="20" spans="1:9" ht="19.5" customHeight="1" x14ac:dyDescent="0.2">
      <c r="A20" s="70"/>
      <c r="B20" s="199" t="str">
        <f>Data_School!B22</f>
        <v>ค 1.1</v>
      </c>
      <c r="C20" s="200">
        <f>Data_School!C22</f>
        <v>21.99</v>
      </c>
      <c r="D20" s="178">
        <f>Data_School!D22</f>
        <v>23.62</v>
      </c>
      <c r="E20" s="178">
        <f>Data_School!E22</f>
        <v>100</v>
      </c>
      <c r="F20" s="179">
        <f>Data_School!F22</f>
        <v>78.010000000000005</v>
      </c>
      <c r="G20" s="179">
        <f>Data_School!G22</f>
        <v>76.38</v>
      </c>
      <c r="H20" s="201">
        <f>Data_School!H22</f>
        <v>1</v>
      </c>
      <c r="I20" s="62"/>
    </row>
    <row r="21" spans="1:9" ht="19.5" customHeight="1" x14ac:dyDescent="0.2">
      <c r="A21" s="68"/>
      <c r="B21" s="199" t="str">
        <f>Data_School!B23</f>
        <v>ค 1.2</v>
      </c>
      <c r="C21" s="200">
        <f>Data_School!C23</f>
        <v>24.14</v>
      </c>
      <c r="D21" s="178">
        <f>Data_School!D23</f>
        <v>24.59</v>
      </c>
      <c r="E21" s="178">
        <f>Data_School!E23</f>
        <v>50</v>
      </c>
      <c r="F21" s="179">
        <f>Data_School!F23</f>
        <v>25.86</v>
      </c>
      <c r="G21" s="179">
        <f>Data_School!G23</f>
        <v>25.41</v>
      </c>
      <c r="H21" s="201">
        <f>Data_School!H23</f>
        <v>1</v>
      </c>
      <c r="I21" s="62"/>
    </row>
    <row r="22" spans="1:9" ht="19.5" customHeight="1" x14ac:dyDescent="0.2">
      <c r="A22" s="70"/>
      <c r="B22" s="199" t="str">
        <f>Data_School!B24</f>
        <v>ค 1.3</v>
      </c>
      <c r="C22" s="200">
        <f>Data_School!C24</f>
        <v>50.7</v>
      </c>
      <c r="D22" s="178">
        <f>Data_School!D24</f>
        <v>52.41</v>
      </c>
      <c r="E22" s="178">
        <f>Data_School!E24</f>
        <v>100</v>
      </c>
      <c r="F22" s="179">
        <f>Data_School!F24</f>
        <v>49.3</v>
      </c>
      <c r="G22" s="179">
        <f>Data_School!G24</f>
        <v>47.59</v>
      </c>
      <c r="H22" s="201">
        <f>Data_School!H24</f>
        <v>1</v>
      </c>
      <c r="I22" s="62"/>
    </row>
    <row r="23" spans="1:9" ht="19.5" customHeight="1" x14ac:dyDescent="0.2">
      <c r="A23" s="68"/>
      <c r="B23" s="199" t="str">
        <f>Data_School!B25</f>
        <v>ค 1.4</v>
      </c>
      <c r="C23" s="200">
        <f>Data_School!C25</f>
        <v>47.7</v>
      </c>
      <c r="D23" s="178">
        <f>Data_School!D25</f>
        <v>52.51</v>
      </c>
      <c r="E23" s="178">
        <f>Data_School!E25</f>
        <v>100</v>
      </c>
      <c r="F23" s="179">
        <f>Data_School!F25</f>
        <v>52.3</v>
      </c>
      <c r="G23" s="179">
        <f>Data_School!G25</f>
        <v>47.49</v>
      </c>
      <c r="H23" s="201">
        <f>Data_School!H25</f>
        <v>1</v>
      </c>
      <c r="I23" s="62"/>
    </row>
    <row r="24" spans="1:9" ht="19.5" customHeight="1" x14ac:dyDescent="0.2">
      <c r="A24" s="70"/>
      <c r="B24" s="199" t="str">
        <f>Data_School!B26</f>
        <v>ค 2.1</v>
      </c>
      <c r="C24" s="200">
        <f>Data_School!C26</f>
        <v>22.39</v>
      </c>
      <c r="D24" s="178">
        <f>Data_School!D26</f>
        <v>23.16</v>
      </c>
      <c r="E24" s="178">
        <f>Data_School!E26</f>
        <v>0</v>
      </c>
      <c r="F24" s="179">
        <f>Data_School!F26</f>
        <v>-22.39</v>
      </c>
      <c r="G24" s="179">
        <f>Data_School!G26</f>
        <v>-23.16</v>
      </c>
      <c r="H24" s="201">
        <f>Data_School!H26</f>
        <v>1</v>
      </c>
      <c r="I24" s="62"/>
    </row>
    <row r="25" spans="1:9" ht="19.5" customHeight="1" x14ac:dyDescent="0.2">
      <c r="A25" s="68"/>
      <c r="B25" s="199" t="str">
        <f>Data_School!B27</f>
        <v>ค 2.2</v>
      </c>
      <c r="C25" s="200">
        <f>Data_School!C27</f>
        <v>29.02</v>
      </c>
      <c r="D25" s="178">
        <f>Data_School!D27</f>
        <v>30.52</v>
      </c>
      <c r="E25" s="178">
        <f>Data_School!E27</f>
        <v>33.33</v>
      </c>
      <c r="F25" s="179">
        <f>Data_School!F27</f>
        <v>4.3099999999999987</v>
      </c>
      <c r="G25" s="179">
        <f>Data_School!G27</f>
        <v>2.8099999999999987</v>
      </c>
      <c r="H25" s="201">
        <f>Data_School!H27</f>
        <v>1</v>
      </c>
      <c r="I25" s="62"/>
    </row>
    <row r="26" spans="1:9" ht="19.5" customHeight="1" x14ac:dyDescent="0.2">
      <c r="A26" s="70"/>
      <c r="B26" s="199" t="str">
        <f>Data_School!B28</f>
        <v>ค 3.1</v>
      </c>
      <c r="C26" s="200">
        <f>Data_School!C28</f>
        <v>20.5</v>
      </c>
      <c r="D26" s="178">
        <f>Data_School!D28</f>
        <v>22.02</v>
      </c>
      <c r="E26" s="178">
        <f>Data_School!E28</f>
        <v>0</v>
      </c>
      <c r="F26" s="179">
        <f>Data_School!F28</f>
        <v>-20.5</v>
      </c>
      <c r="G26" s="179">
        <f>Data_School!G28</f>
        <v>-22.02</v>
      </c>
      <c r="H26" s="201">
        <f>Data_School!H28</f>
        <v>1</v>
      </c>
      <c r="I26" s="62"/>
    </row>
    <row r="27" spans="1:9" ht="19.5" customHeight="1" x14ac:dyDescent="0.2">
      <c r="A27" s="68"/>
      <c r="B27" s="199" t="str">
        <f>Data_School!B29</f>
        <v>ค 3.2</v>
      </c>
      <c r="C27" s="200">
        <f>Data_School!C29</f>
        <v>78.87</v>
      </c>
      <c r="D27" s="178">
        <f>Data_School!D29</f>
        <v>80.61</v>
      </c>
      <c r="E27" s="178">
        <f>Data_School!E29</f>
        <v>100</v>
      </c>
      <c r="F27" s="179">
        <f>Data_School!F29</f>
        <v>21.129999999999995</v>
      </c>
      <c r="G27" s="179">
        <f>Data_School!G29</f>
        <v>19.39</v>
      </c>
      <c r="H27" s="201">
        <f>Data_School!H29</f>
        <v>1</v>
      </c>
      <c r="I27" s="62"/>
    </row>
    <row r="28" spans="1:9" ht="19.5" customHeight="1" x14ac:dyDescent="0.2">
      <c r="A28" s="70"/>
      <c r="B28" s="199" t="str">
        <f>Data_School!B30</f>
        <v>ค 4.1</v>
      </c>
      <c r="C28" s="200">
        <f>Data_School!C30</f>
        <v>78.27</v>
      </c>
      <c r="D28" s="178">
        <f>Data_School!D30</f>
        <v>81.2</v>
      </c>
      <c r="E28" s="178">
        <f>Data_School!E30</f>
        <v>100</v>
      </c>
      <c r="F28" s="179">
        <f>Data_School!F30</f>
        <v>21.730000000000004</v>
      </c>
      <c r="G28" s="179">
        <f>Data_School!G30</f>
        <v>18.799999999999997</v>
      </c>
      <c r="H28" s="201">
        <f>Data_School!H30</f>
        <v>1</v>
      </c>
      <c r="I28" s="62"/>
    </row>
    <row r="29" spans="1:9" ht="19.5" customHeight="1" x14ac:dyDescent="0.2">
      <c r="A29" s="68"/>
      <c r="B29" s="199" t="str">
        <f>Data_School!B31</f>
        <v>ค 4.2</v>
      </c>
      <c r="C29" s="200">
        <f>Data_School!C31</f>
        <v>5.83</v>
      </c>
      <c r="D29" s="178">
        <f>Data_School!D31</f>
        <v>5.75</v>
      </c>
      <c r="E29" s="178">
        <f>Data_School!E31</f>
        <v>0</v>
      </c>
      <c r="F29" s="179">
        <f>Data_School!F31</f>
        <v>-5.83</v>
      </c>
      <c r="G29" s="179">
        <f>Data_School!G31</f>
        <v>-5.75</v>
      </c>
      <c r="H29" s="201">
        <f>Data_School!H31</f>
        <v>1</v>
      </c>
      <c r="I29" s="62"/>
    </row>
    <row r="30" spans="1:9" ht="19.5" customHeight="1" x14ac:dyDescent="0.2">
      <c r="A30" s="70"/>
      <c r="B30" s="199" t="str">
        <f>Data_School!B32</f>
        <v>ค 5.1</v>
      </c>
      <c r="C30" s="200">
        <f>Data_School!C32</f>
        <v>48</v>
      </c>
      <c r="D30" s="178">
        <f>Data_School!D32</f>
        <v>52.63</v>
      </c>
      <c r="E30" s="178">
        <f>Data_School!E32</f>
        <v>50</v>
      </c>
      <c r="F30" s="179">
        <f>Data_School!F32</f>
        <v>2</v>
      </c>
      <c r="G30" s="179">
        <f>Data_School!G32</f>
        <v>-2.6300000000000026</v>
      </c>
      <c r="H30" s="201">
        <f>Data_School!H32</f>
        <v>1</v>
      </c>
      <c r="I30" s="62"/>
    </row>
    <row r="31" spans="1:9" ht="19.5" customHeight="1" thickBot="1" x14ac:dyDescent="0.25">
      <c r="A31" s="68"/>
      <c r="B31" s="202" t="str">
        <f>Data_School!B33</f>
        <v>ค 5.2</v>
      </c>
      <c r="C31" s="203">
        <f>Data_School!C33</f>
        <v>62.21</v>
      </c>
      <c r="D31" s="183">
        <f>Data_School!D33</f>
        <v>64.98</v>
      </c>
      <c r="E31" s="183">
        <f>Data_School!E33</f>
        <v>0</v>
      </c>
      <c r="F31" s="194">
        <f>Data_School!F33</f>
        <v>-62.21</v>
      </c>
      <c r="G31" s="194">
        <f>Data_School!G33</f>
        <v>-64.98</v>
      </c>
      <c r="H31" s="204">
        <f>Data_School!H33</f>
        <v>1</v>
      </c>
      <c r="I31" s="62"/>
    </row>
    <row r="32" spans="1:9" ht="21" customHeight="1" x14ac:dyDescent="0.2">
      <c r="A32" s="70"/>
      <c r="B32" s="205" t="str">
        <f>Data_School!B34</f>
        <v>วิทยาศาสตร์</v>
      </c>
      <c r="C32" s="206">
        <f>Data_School!C34</f>
        <v>38.130000000000003</v>
      </c>
      <c r="D32" s="207">
        <f>Data_School!D34</f>
        <v>38.99</v>
      </c>
      <c r="E32" s="207">
        <f>Data_School!E34</f>
        <v>35.5</v>
      </c>
      <c r="F32" s="187">
        <f>Data_School!F34</f>
        <v>-2.6300000000000026</v>
      </c>
      <c r="G32" s="187">
        <f>Data_School!G34</f>
        <v>-3.490000000000002</v>
      </c>
      <c r="H32" s="208">
        <f>Data_School!H34</f>
        <v>1</v>
      </c>
      <c r="I32" s="62"/>
    </row>
    <row r="33" spans="1:9" ht="21" customHeight="1" x14ac:dyDescent="0.2">
      <c r="A33" s="68"/>
      <c r="B33" s="209" t="str">
        <f>Data_School!B35</f>
        <v>ว 1.1</v>
      </c>
      <c r="C33" s="210">
        <f>Data_School!C35</f>
        <v>40.159999999999997</v>
      </c>
      <c r="D33" s="211">
        <f>Data_School!D35</f>
        <v>41.82</v>
      </c>
      <c r="E33" s="211">
        <f>Data_School!E35</f>
        <v>66.67</v>
      </c>
      <c r="F33" s="179">
        <f>Data_School!F35</f>
        <v>26.510000000000005</v>
      </c>
      <c r="G33" s="179">
        <f>Data_School!G35</f>
        <v>24.85</v>
      </c>
      <c r="H33" s="212">
        <f>Data_School!H35</f>
        <v>1</v>
      </c>
      <c r="I33" s="64"/>
    </row>
    <row r="34" spans="1:9" ht="21" customHeight="1" x14ac:dyDescent="0.2">
      <c r="A34" s="70"/>
      <c r="B34" s="209" t="str">
        <f>Data_School!B36</f>
        <v>ว 1.2</v>
      </c>
      <c r="C34" s="210">
        <f>Data_School!C36</f>
        <v>49.51</v>
      </c>
      <c r="D34" s="211">
        <f>Data_School!D36</f>
        <v>50.93</v>
      </c>
      <c r="E34" s="211">
        <f>Data_School!E36</f>
        <v>33.33</v>
      </c>
      <c r="F34" s="179">
        <f>Data_School!F36</f>
        <v>-16.18</v>
      </c>
      <c r="G34" s="179">
        <f>Data_School!G36</f>
        <v>-17.600000000000001</v>
      </c>
      <c r="H34" s="212">
        <f>Data_School!H36</f>
        <v>1</v>
      </c>
      <c r="I34" s="64"/>
    </row>
    <row r="35" spans="1:9" ht="21" customHeight="1" x14ac:dyDescent="0.2">
      <c r="A35" s="68"/>
      <c r="B35" s="209" t="str">
        <f>Data_School!B37</f>
        <v>ว 2.1</v>
      </c>
      <c r="C35" s="210">
        <f>Data_School!C37</f>
        <v>68.84</v>
      </c>
      <c r="D35" s="211">
        <f>Data_School!D37</f>
        <v>73.11</v>
      </c>
      <c r="E35" s="211">
        <f>Data_School!E37</f>
        <v>0</v>
      </c>
      <c r="F35" s="179">
        <f>Data_School!F37</f>
        <v>-68.84</v>
      </c>
      <c r="G35" s="179">
        <f>Data_School!G37</f>
        <v>-73.11</v>
      </c>
      <c r="H35" s="212">
        <f>Data_School!H37</f>
        <v>1</v>
      </c>
      <c r="I35" s="72"/>
    </row>
    <row r="36" spans="1:9" s="71" customFormat="1" ht="21" customHeight="1" x14ac:dyDescent="0.2">
      <c r="A36" s="70"/>
      <c r="B36" s="209" t="str">
        <f>Data_School!B38</f>
        <v>ว 2.2</v>
      </c>
      <c r="C36" s="210">
        <f>Data_School!C38</f>
        <v>37.44</v>
      </c>
      <c r="D36" s="211">
        <f>Data_School!D38</f>
        <v>40.57</v>
      </c>
      <c r="E36" s="211">
        <f>Data_School!E38</f>
        <v>0</v>
      </c>
      <c r="F36" s="179">
        <f>Data_School!F38</f>
        <v>-37.44</v>
      </c>
      <c r="G36" s="179">
        <f>Data_School!G38</f>
        <v>-40.57</v>
      </c>
      <c r="H36" s="212">
        <f>Data_School!H38</f>
        <v>1</v>
      </c>
      <c r="I36" s="72"/>
    </row>
    <row r="37" spans="1:9" s="71" customFormat="1" ht="21" customHeight="1" x14ac:dyDescent="0.2">
      <c r="A37" s="68"/>
      <c r="B37" s="209" t="str">
        <f>Data_School!B39</f>
        <v>ว 3.1</v>
      </c>
      <c r="C37" s="210">
        <f>Data_School!C39</f>
        <v>39.409999999999997</v>
      </c>
      <c r="D37" s="211">
        <f>Data_School!D39</f>
        <v>39.65</v>
      </c>
      <c r="E37" s="211">
        <f>Data_School!E39</f>
        <v>21.43</v>
      </c>
      <c r="F37" s="179">
        <f>Data_School!F39</f>
        <v>-17.979999999999997</v>
      </c>
      <c r="G37" s="179">
        <f>Data_School!G39</f>
        <v>-18.22</v>
      </c>
      <c r="H37" s="212">
        <f>Data_School!H39</f>
        <v>1</v>
      </c>
      <c r="I37" s="72"/>
    </row>
    <row r="38" spans="1:9" s="71" customFormat="1" ht="21" customHeight="1" x14ac:dyDescent="0.2">
      <c r="A38" s="70"/>
      <c r="B38" s="209" t="str">
        <f>Data_School!B40</f>
        <v>ว 3.2</v>
      </c>
      <c r="C38" s="210">
        <f>Data_School!C40</f>
        <v>37.1</v>
      </c>
      <c r="D38" s="211">
        <f>Data_School!D40</f>
        <v>37.46</v>
      </c>
      <c r="E38" s="211">
        <f>Data_School!E40</f>
        <v>0</v>
      </c>
      <c r="F38" s="179">
        <f>Data_School!F40</f>
        <v>-37.1</v>
      </c>
      <c r="G38" s="179">
        <f>Data_School!G40</f>
        <v>-37.46</v>
      </c>
      <c r="H38" s="212">
        <f>Data_School!H40</f>
        <v>1</v>
      </c>
      <c r="I38" s="72"/>
    </row>
    <row r="39" spans="1:9" s="71" customFormat="1" ht="21" customHeight="1" x14ac:dyDescent="0.2">
      <c r="A39" s="68"/>
      <c r="B39" s="209" t="str">
        <f>Data_School!B41</f>
        <v>ว 4.1</v>
      </c>
      <c r="C39" s="210">
        <f>Data_School!C41</f>
        <v>28.16</v>
      </c>
      <c r="D39" s="211">
        <f>Data_School!D41</f>
        <v>28.91</v>
      </c>
      <c r="E39" s="211">
        <f>Data_School!E41</f>
        <v>50</v>
      </c>
      <c r="F39" s="179">
        <f>Data_School!F41</f>
        <v>21.84</v>
      </c>
      <c r="G39" s="179">
        <f>Data_School!G41</f>
        <v>21.09</v>
      </c>
      <c r="H39" s="212">
        <f>Data_School!H41</f>
        <v>1</v>
      </c>
      <c r="I39" s="72"/>
    </row>
    <row r="40" spans="1:9" s="71" customFormat="1" ht="21" customHeight="1" x14ac:dyDescent="0.2">
      <c r="A40" s="70"/>
      <c r="B40" s="209" t="str">
        <f>Data_School!B42</f>
        <v>ว 4.2</v>
      </c>
      <c r="C40" s="210">
        <f>Data_School!C42</f>
        <v>70.08</v>
      </c>
      <c r="D40" s="211">
        <f>Data_School!D42</f>
        <v>71.94</v>
      </c>
      <c r="E40" s="211">
        <f>Data_School!E42</f>
        <v>0</v>
      </c>
      <c r="F40" s="179">
        <f>Data_School!F42</f>
        <v>-70.08</v>
      </c>
      <c r="G40" s="179">
        <f>Data_School!G42</f>
        <v>-71.94</v>
      </c>
      <c r="H40" s="212">
        <f>Data_School!H42</f>
        <v>1</v>
      </c>
      <c r="I40" s="72"/>
    </row>
    <row r="41" spans="1:9" s="71" customFormat="1" ht="21" customHeight="1" x14ac:dyDescent="0.2">
      <c r="A41" s="68"/>
      <c r="B41" s="209" t="str">
        <f>Data_School!B43</f>
        <v>ว 5.1</v>
      </c>
      <c r="C41" s="210">
        <f>Data_School!C43</f>
        <v>38.869999999999997</v>
      </c>
      <c r="D41" s="211">
        <f>Data_School!D43</f>
        <v>39.53</v>
      </c>
      <c r="E41" s="211">
        <f>Data_School!E43</f>
        <v>50</v>
      </c>
      <c r="F41" s="179">
        <f>Data_School!F43</f>
        <v>11.130000000000003</v>
      </c>
      <c r="G41" s="179">
        <f>Data_School!G43</f>
        <v>10.469999999999999</v>
      </c>
      <c r="H41" s="212">
        <f>Data_School!H43</f>
        <v>1</v>
      </c>
      <c r="I41" s="72"/>
    </row>
    <row r="42" spans="1:9" s="71" customFormat="1" ht="21" customHeight="1" x14ac:dyDescent="0.2">
      <c r="A42" s="70"/>
      <c r="B42" s="209" t="str">
        <f>Data_School!B44</f>
        <v>ว 6.1</v>
      </c>
      <c r="C42" s="210">
        <f>Data_School!C44</f>
        <v>25.66</v>
      </c>
      <c r="D42" s="211">
        <f>Data_School!D44</f>
        <v>24.23</v>
      </c>
      <c r="E42" s="211">
        <f>Data_School!E44</f>
        <v>25</v>
      </c>
      <c r="F42" s="179">
        <f>Data_School!F44</f>
        <v>-0.66000000000000014</v>
      </c>
      <c r="G42" s="179">
        <f>Data_School!G44</f>
        <v>0.76999999999999957</v>
      </c>
      <c r="H42" s="212">
        <f>Data_School!H44</f>
        <v>1</v>
      </c>
      <c r="I42" s="72"/>
    </row>
    <row r="43" spans="1:9" s="71" customFormat="1" ht="21" customHeight="1" x14ac:dyDescent="0.2">
      <c r="A43" s="68"/>
      <c r="B43" s="213" t="str">
        <f>Data_School!B45</f>
        <v>ว 7.1</v>
      </c>
      <c r="C43" s="214">
        <f>Data_School!C45</f>
        <v>27.22</v>
      </c>
      <c r="D43" s="215">
        <f>Data_School!D45</f>
        <v>28.61</v>
      </c>
      <c r="E43" s="215">
        <f>Data_School!E45</f>
        <v>33.33</v>
      </c>
      <c r="F43" s="179">
        <f>Data_School!F45</f>
        <v>6.1099999999999994</v>
      </c>
      <c r="G43" s="179">
        <f>Data_School!G45</f>
        <v>4.7199999999999989</v>
      </c>
      <c r="H43" s="212">
        <f>Data_School!H45</f>
        <v>1</v>
      </c>
      <c r="I43" s="72"/>
    </row>
    <row r="44" spans="1:9" s="71" customFormat="1" ht="21" customHeight="1" thickBot="1" x14ac:dyDescent="0.25">
      <c r="A44" s="70"/>
      <c r="B44" s="216" t="str">
        <f>Data_School!B46</f>
        <v>ว 7.2</v>
      </c>
      <c r="C44" s="217">
        <f>Data_School!C46</f>
        <v>23.27</v>
      </c>
      <c r="D44" s="218">
        <f>Data_School!D46</f>
        <v>23.33</v>
      </c>
      <c r="E44" s="218">
        <f>Data_School!E46</f>
        <v>0</v>
      </c>
      <c r="F44" s="194">
        <f>Data_School!F46</f>
        <v>-23.27</v>
      </c>
      <c r="G44" s="194">
        <f>Data_School!G46</f>
        <v>-23.33</v>
      </c>
      <c r="H44" s="219">
        <f>Data_School!H46</f>
        <v>1</v>
      </c>
      <c r="I44" s="72"/>
    </row>
    <row r="45" spans="1:9" s="71" customFormat="1" ht="18.75" customHeight="1" x14ac:dyDescent="0.2">
      <c r="A45" s="70"/>
      <c r="E45" s="73"/>
      <c r="I45" s="72"/>
    </row>
    <row r="46" spans="1:9" s="71" customFormat="1" ht="18.75" customHeight="1" x14ac:dyDescent="0.2">
      <c r="A46" s="70"/>
      <c r="C46" s="62"/>
      <c r="E46" s="73"/>
      <c r="I46" s="72"/>
    </row>
    <row r="47" spans="1:9" s="71" customFormat="1" ht="18.75" customHeight="1" x14ac:dyDescent="0.2">
      <c r="A47" s="70"/>
      <c r="B47" s="62"/>
      <c r="C47" s="62"/>
      <c r="D47" s="65"/>
      <c r="E47" s="66"/>
      <c r="F47" s="67"/>
      <c r="G47" s="67"/>
      <c r="H47" s="67"/>
      <c r="I47" s="61"/>
    </row>
    <row r="48" spans="1:9" ht="18.75" customHeight="1" x14ac:dyDescent="0.2">
      <c r="A48" s="70"/>
    </row>
    <row r="49" spans="1:1" ht="18.75" customHeight="1" x14ac:dyDescent="0.2">
      <c r="A49" s="70"/>
    </row>
    <row r="50" spans="1:1" ht="18.75" customHeight="1" x14ac:dyDescent="0.2">
      <c r="A50" s="70"/>
    </row>
  </sheetData>
  <mergeCells count="3">
    <mergeCell ref="B1:H1"/>
    <mergeCell ref="B2:C2"/>
    <mergeCell ref="E2:H2"/>
  </mergeCells>
  <conditionalFormatting sqref="F5:G23 F25:G44">
    <cfRule type="cellIs" dxfId="7" priority="8" operator="greaterThanOrEqual">
      <formula>4</formula>
    </cfRule>
  </conditionalFormatting>
  <conditionalFormatting sqref="F5:G23 F25:G44">
    <cfRule type="cellIs" dxfId="6" priority="7" operator="between">
      <formula>0</formula>
      <formula>4</formula>
    </cfRule>
  </conditionalFormatting>
  <conditionalFormatting sqref="F5:G23 F25:G44">
    <cfRule type="cellIs" dxfId="5" priority="5" operator="lessThanOrEqual">
      <formula>-4</formula>
    </cfRule>
    <cfRule type="cellIs" dxfId="4" priority="6" operator="between">
      <formula>0</formula>
      <formula>-4</formula>
    </cfRule>
  </conditionalFormatting>
  <conditionalFormatting sqref="F24:G24">
    <cfRule type="cellIs" dxfId="3" priority="4" operator="greaterThanOrEqual">
      <formula>4</formula>
    </cfRule>
  </conditionalFormatting>
  <conditionalFormatting sqref="F24:G24">
    <cfRule type="cellIs" dxfId="2" priority="3" operator="between">
      <formula>0</formula>
      <formula>4</formula>
    </cfRule>
  </conditionalFormatting>
  <conditionalFormatting sqref="F24:G24">
    <cfRule type="cellIs" dxfId="1" priority="1" operator="lessThanOrEqual">
      <formula>-4</formula>
    </cfRule>
    <cfRule type="cellIs" dxfId="0" priority="2" operator="between">
      <formula>0</formula>
      <formula>-4</formula>
    </cfRule>
  </conditionalFormatting>
  <pageMargins left="0.49212598425196902" right="0.39370078740157499" top="0.196850393700787" bottom="0.196850393700787" header="0.31496062992126" footer="0.31496062992126"/>
  <pageSetup paperSize="9" orientation="landscape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195"/>
  <sheetViews>
    <sheetView tabSelected="1" topLeftCell="A196" zoomScale="70" zoomScaleNormal="70" workbookViewId="0"/>
  </sheetViews>
  <sheetFormatPr defaultColWidth="9.140625" defaultRowHeight="21.75" x14ac:dyDescent="0.5"/>
  <cols>
    <col min="1" max="1" width="1.85546875" style="77" customWidth="1"/>
    <col min="2" max="2" width="4" style="77" customWidth="1"/>
    <col min="3" max="16" width="9.140625" style="77" customWidth="1"/>
    <col min="17" max="17" width="4" style="77" customWidth="1"/>
    <col min="18" max="18" width="1.85546875" style="77" customWidth="1"/>
    <col min="19" max="16384" width="9.140625" style="77"/>
  </cols>
  <sheetData>
    <row r="1" spans="2:16" s="75" customFormat="1" ht="31.5" customHeight="1" x14ac:dyDescent="0.2">
      <c r="B1" s="74"/>
      <c r="C1" s="303" t="s">
        <v>96</v>
      </c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</row>
    <row r="2" spans="2:16" s="76" customFormat="1" ht="27.75" customHeight="1" x14ac:dyDescent="0.2">
      <c r="E2" s="302" t="str">
        <f>Data_School!$B$6&amp;"...   "&amp;Data_School!$B$7</f>
        <v>กลุ่มสาระฯ/มาตรฐานการเรียนรู้...   เฉลี่ยรวมทุกกลุ่มสาระฯ</v>
      </c>
      <c r="F2" s="302"/>
      <c r="G2" s="302"/>
      <c r="H2" s="302"/>
      <c r="I2" s="302"/>
      <c r="J2" s="302"/>
      <c r="K2" s="302"/>
      <c r="L2" s="302"/>
      <c r="M2" s="302"/>
    </row>
    <row r="3" spans="2:16" ht="26.25" x14ac:dyDescent="0.5">
      <c r="C3" s="297" t="str">
        <f>Link!$B$2</f>
        <v>โรงเรียนบ้านทุ่งยาว</v>
      </c>
      <c r="D3" s="297"/>
      <c r="E3" s="297"/>
      <c r="F3" s="297"/>
      <c r="G3" s="297"/>
      <c r="H3" s="297"/>
      <c r="I3" s="297"/>
      <c r="J3" s="298" t="str">
        <f>Link!$E$2</f>
        <v>อำเภอเวียงป่าเป้า     จังหวัดเชียงราย</v>
      </c>
      <c r="K3" s="298"/>
      <c r="L3" s="298"/>
      <c r="M3" s="298"/>
      <c r="N3" s="298"/>
      <c r="O3" s="298"/>
      <c r="P3" s="298"/>
    </row>
    <row r="25" spans="2:16" s="75" customFormat="1" ht="31.5" customHeight="1" x14ac:dyDescent="0.2">
      <c r="B25" s="74"/>
      <c r="C25" s="303" t="s">
        <v>96</v>
      </c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</row>
    <row r="26" spans="2:16" s="78" customFormat="1" ht="27.75" customHeight="1" x14ac:dyDescent="0.2">
      <c r="E26" s="302" t="str">
        <f>Data_School!$B$6&amp;"...   "&amp;Data_School!$B$8</f>
        <v>กลุ่มสาระฯ/มาตรฐานการเรียนรู้...   ภาษาไทย</v>
      </c>
      <c r="F26" s="302"/>
      <c r="G26" s="302"/>
      <c r="H26" s="302"/>
      <c r="I26" s="302"/>
      <c r="J26" s="302"/>
      <c r="K26" s="302"/>
      <c r="L26" s="302"/>
      <c r="M26" s="302"/>
    </row>
    <row r="27" spans="2:16" ht="26.25" x14ac:dyDescent="0.5">
      <c r="C27" s="297" t="str">
        <f>Link!$B$2</f>
        <v>โรงเรียนบ้านทุ่งยาว</v>
      </c>
      <c r="D27" s="297"/>
      <c r="E27" s="297"/>
      <c r="F27" s="297"/>
      <c r="G27" s="297"/>
      <c r="H27" s="297"/>
      <c r="I27" s="297"/>
      <c r="J27" s="298" t="str">
        <f>Link!$E$2</f>
        <v>อำเภอเวียงป่าเป้า     จังหวัดเชียงราย</v>
      </c>
      <c r="K27" s="298"/>
      <c r="L27" s="298"/>
      <c r="M27" s="298"/>
      <c r="N27" s="298"/>
      <c r="O27" s="298"/>
      <c r="P27" s="298"/>
    </row>
    <row r="49" spans="2:16" s="75" customFormat="1" ht="31.5" customHeight="1" x14ac:dyDescent="0.2">
      <c r="B49" s="74"/>
      <c r="C49" s="303" t="s">
        <v>96</v>
      </c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  <c r="O49" s="303"/>
      <c r="P49" s="303"/>
    </row>
    <row r="50" spans="2:16" s="78" customFormat="1" ht="27.75" customHeight="1" x14ac:dyDescent="0.2">
      <c r="E50" s="302" t="str">
        <f>Data_School!$B$6&amp;"...   "&amp;Data_School!$B$14</f>
        <v>กลุ่มสาระฯ/มาตรฐานการเรียนรู้...   ภาษาอังกฤษ</v>
      </c>
      <c r="F50" s="302"/>
      <c r="G50" s="302"/>
      <c r="H50" s="302"/>
      <c r="I50" s="302"/>
      <c r="J50" s="302"/>
      <c r="K50" s="302"/>
      <c r="L50" s="302"/>
      <c r="M50" s="302"/>
    </row>
    <row r="51" spans="2:16" ht="26.25" x14ac:dyDescent="0.5">
      <c r="C51" s="297" t="str">
        <f>Link!$B$2</f>
        <v>โรงเรียนบ้านทุ่งยาว</v>
      </c>
      <c r="D51" s="297"/>
      <c r="E51" s="297"/>
      <c r="F51" s="297"/>
      <c r="G51" s="297"/>
      <c r="H51" s="297"/>
      <c r="I51" s="297"/>
      <c r="J51" s="298" t="str">
        <f>Link!$E$2</f>
        <v>อำเภอเวียงป่าเป้า     จังหวัดเชียงราย</v>
      </c>
      <c r="K51" s="298"/>
      <c r="L51" s="298"/>
      <c r="M51" s="298"/>
      <c r="N51" s="298"/>
      <c r="O51" s="298"/>
      <c r="P51" s="298"/>
    </row>
    <row r="73" spans="2:16" s="75" customFormat="1" ht="31.5" customHeight="1" x14ac:dyDescent="0.2">
      <c r="B73" s="74"/>
      <c r="C73" s="303" t="s">
        <v>96</v>
      </c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</row>
    <row r="74" spans="2:16" s="78" customFormat="1" ht="27.75" customHeight="1" x14ac:dyDescent="0.2">
      <c r="E74" s="302" t="str">
        <f>Data_School!$B$6&amp;"...   "&amp;Data_School!$B$21</f>
        <v>กลุ่มสาระฯ/มาตรฐานการเรียนรู้...   คณิตศาสตร์</v>
      </c>
      <c r="F74" s="302"/>
      <c r="G74" s="302"/>
      <c r="H74" s="302"/>
      <c r="I74" s="302"/>
      <c r="J74" s="302"/>
      <c r="K74" s="302"/>
      <c r="L74" s="302"/>
      <c r="M74" s="302"/>
    </row>
    <row r="75" spans="2:16" ht="26.25" x14ac:dyDescent="0.5">
      <c r="C75" s="297" t="str">
        <f>Link!$B$2</f>
        <v>โรงเรียนบ้านทุ่งยาว</v>
      </c>
      <c r="D75" s="297"/>
      <c r="E75" s="297"/>
      <c r="F75" s="297"/>
      <c r="G75" s="297"/>
      <c r="H75" s="297"/>
      <c r="I75" s="297"/>
      <c r="J75" s="298" t="str">
        <f>Link!$E$2</f>
        <v>อำเภอเวียงป่าเป้า     จังหวัดเชียงราย</v>
      </c>
      <c r="K75" s="298"/>
      <c r="L75" s="298"/>
      <c r="M75" s="298"/>
      <c r="N75" s="298"/>
      <c r="O75" s="298"/>
      <c r="P75" s="298"/>
    </row>
    <row r="97" spans="2:16" s="75" customFormat="1" ht="31.5" customHeight="1" x14ac:dyDescent="0.2">
      <c r="B97" s="74"/>
      <c r="C97" s="303" t="s">
        <v>96</v>
      </c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</row>
    <row r="98" spans="2:16" s="78" customFormat="1" ht="27.75" customHeight="1" x14ac:dyDescent="0.2">
      <c r="E98" s="302" t="str">
        <f>Data_School!$B$6&amp;"...   "&amp;Data_School!$B$34</f>
        <v>กลุ่มสาระฯ/มาตรฐานการเรียนรู้...   วิทยาศาสตร์</v>
      </c>
      <c r="F98" s="302"/>
      <c r="G98" s="302"/>
      <c r="H98" s="302"/>
      <c r="I98" s="302"/>
      <c r="J98" s="302"/>
      <c r="K98" s="302"/>
      <c r="L98" s="302"/>
      <c r="M98" s="302"/>
    </row>
    <row r="99" spans="2:16" ht="26.25" x14ac:dyDescent="0.5">
      <c r="C99" s="297" t="str">
        <f>Link!$B$2</f>
        <v>โรงเรียนบ้านทุ่งยาว</v>
      </c>
      <c r="D99" s="297"/>
      <c r="E99" s="297"/>
      <c r="F99" s="297"/>
      <c r="G99" s="297"/>
      <c r="H99" s="297"/>
      <c r="I99" s="297"/>
      <c r="J99" s="298" t="str">
        <f>Link!$E$2</f>
        <v>อำเภอเวียงป่าเป้า     จังหวัดเชียงราย</v>
      </c>
      <c r="K99" s="298"/>
      <c r="L99" s="298"/>
      <c r="M99" s="298"/>
      <c r="N99" s="298"/>
      <c r="O99" s="298"/>
      <c r="P99" s="298"/>
    </row>
    <row r="121" spans="2:16" s="75" customFormat="1" ht="31.5" customHeight="1" x14ac:dyDescent="0.2">
      <c r="B121" s="74"/>
      <c r="C121" s="303" t="s">
        <v>96</v>
      </c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</row>
    <row r="122" spans="2:16" s="78" customFormat="1" ht="27.75" customHeight="1" x14ac:dyDescent="0.2">
      <c r="D122" s="304" t="str">
        <f>Data_School!$B$6&amp;"...   "&amp;Data_School!$B$8</f>
        <v>กลุ่มสาระฯ/มาตรฐานการเรียนรู้...   ภาษาไทย</v>
      </c>
      <c r="E122" s="304"/>
      <c r="F122" s="304"/>
      <c r="G122" s="304"/>
      <c r="H122" s="304"/>
      <c r="I122" s="304"/>
      <c r="J122" s="305" t="s">
        <v>60</v>
      </c>
      <c r="K122" s="305"/>
      <c r="L122" s="305"/>
      <c r="M122" s="305"/>
      <c r="N122" s="305"/>
      <c r="O122" s="82"/>
    </row>
    <row r="123" spans="2:16" ht="26.25" x14ac:dyDescent="0.5">
      <c r="C123" s="297" t="str">
        <f>Link!$B$2</f>
        <v>โรงเรียนบ้านทุ่งยาว</v>
      </c>
      <c r="D123" s="297"/>
      <c r="E123" s="297"/>
      <c r="F123" s="297"/>
      <c r="G123" s="297"/>
      <c r="H123" s="297"/>
      <c r="I123" s="297"/>
      <c r="J123" s="298" t="str">
        <f>Link!$E$2</f>
        <v>อำเภอเวียงป่าเป้า     จังหวัดเชียงราย</v>
      </c>
      <c r="K123" s="298"/>
      <c r="L123" s="298"/>
      <c r="M123" s="298"/>
      <c r="N123" s="298"/>
      <c r="O123" s="298"/>
      <c r="P123" s="298"/>
    </row>
    <row r="145" spans="2:16" s="75" customFormat="1" ht="31.5" customHeight="1" x14ac:dyDescent="0.2">
      <c r="B145" s="74"/>
      <c r="C145" s="303" t="s">
        <v>96</v>
      </c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</row>
    <row r="146" spans="2:16" s="78" customFormat="1" ht="27.75" customHeight="1" x14ac:dyDescent="0.2">
      <c r="D146" s="304" t="str">
        <f>Data_School!$B$6&amp;"...   "&amp;Data_School!$B$14</f>
        <v>กลุ่มสาระฯ/มาตรฐานการเรียนรู้...   ภาษาอังกฤษ</v>
      </c>
      <c r="E146" s="304"/>
      <c r="F146" s="304"/>
      <c r="G146" s="304"/>
      <c r="H146" s="304"/>
      <c r="I146" s="304"/>
      <c r="J146" s="305" t="s">
        <v>60</v>
      </c>
      <c r="K146" s="305"/>
      <c r="L146" s="305"/>
      <c r="M146" s="305"/>
      <c r="N146" s="305"/>
      <c r="O146" s="82"/>
    </row>
    <row r="147" spans="2:16" ht="26.25" x14ac:dyDescent="0.5">
      <c r="C147" s="297" t="str">
        <f>Link!$B$2</f>
        <v>โรงเรียนบ้านทุ่งยาว</v>
      </c>
      <c r="D147" s="297"/>
      <c r="E147" s="297"/>
      <c r="F147" s="297"/>
      <c r="G147" s="297"/>
      <c r="H147" s="297"/>
      <c r="I147" s="297"/>
      <c r="J147" s="298" t="str">
        <f>Link!$E$2</f>
        <v>อำเภอเวียงป่าเป้า     จังหวัดเชียงราย</v>
      </c>
      <c r="K147" s="298"/>
      <c r="L147" s="298"/>
      <c r="M147" s="298"/>
      <c r="N147" s="298"/>
      <c r="O147" s="298"/>
      <c r="P147" s="298"/>
    </row>
    <row r="169" spans="2:16" s="75" customFormat="1" ht="31.5" customHeight="1" x14ac:dyDescent="0.2">
      <c r="B169" s="74"/>
      <c r="C169" s="303" t="s">
        <v>96</v>
      </c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</row>
    <row r="170" spans="2:16" s="78" customFormat="1" ht="27.75" customHeight="1" x14ac:dyDescent="0.2">
      <c r="D170" s="304" t="str">
        <f>Data_School!$B$6&amp;"...   "&amp;Data_School!$B$21</f>
        <v>กลุ่มสาระฯ/มาตรฐานการเรียนรู้...   คณิตศาสตร์</v>
      </c>
      <c r="E170" s="304"/>
      <c r="F170" s="304"/>
      <c r="G170" s="304"/>
      <c r="H170" s="304"/>
      <c r="I170" s="304"/>
      <c r="J170" s="305" t="s">
        <v>60</v>
      </c>
      <c r="K170" s="305"/>
      <c r="L170" s="305"/>
      <c r="M170" s="305"/>
      <c r="N170" s="305"/>
      <c r="O170" s="82"/>
    </row>
    <row r="171" spans="2:16" ht="26.25" x14ac:dyDescent="0.5">
      <c r="C171" s="297" t="str">
        <f>Link!$B$2</f>
        <v>โรงเรียนบ้านทุ่งยาว</v>
      </c>
      <c r="D171" s="297"/>
      <c r="E171" s="297"/>
      <c r="F171" s="297"/>
      <c r="G171" s="297"/>
      <c r="H171" s="297"/>
      <c r="I171" s="297"/>
      <c r="J171" s="298" t="str">
        <f>Link!$E$2</f>
        <v>อำเภอเวียงป่าเป้า     จังหวัดเชียงราย</v>
      </c>
      <c r="K171" s="298"/>
      <c r="L171" s="298"/>
      <c r="M171" s="298"/>
      <c r="N171" s="298"/>
      <c r="O171" s="298"/>
      <c r="P171" s="298"/>
    </row>
    <row r="193" spans="2:16" s="75" customFormat="1" ht="31.5" customHeight="1" x14ac:dyDescent="0.2">
      <c r="B193" s="74"/>
      <c r="C193" s="303" t="s">
        <v>96</v>
      </c>
      <c r="D193" s="303"/>
      <c r="E193" s="303"/>
      <c r="F193" s="303"/>
      <c r="G193" s="303"/>
      <c r="H193" s="303"/>
      <c r="I193" s="303"/>
      <c r="J193" s="303"/>
      <c r="K193" s="303"/>
      <c r="L193" s="303"/>
      <c r="M193" s="303"/>
      <c r="N193" s="303"/>
      <c r="O193" s="303"/>
      <c r="P193" s="303"/>
    </row>
    <row r="194" spans="2:16" s="78" customFormat="1" ht="27.75" customHeight="1" x14ac:dyDescent="0.2">
      <c r="D194" s="304" t="str">
        <f>Data_School!$B$6&amp;"...   "&amp;Data_School!$B$34</f>
        <v>กลุ่มสาระฯ/มาตรฐานการเรียนรู้...   วิทยาศาสตร์</v>
      </c>
      <c r="E194" s="304"/>
      <c r="F194" s="304"/>
      <c r="G194" s="304"/>
      <c r="H194" s="304"/>
      <c r="I194" s="304"/>
      <c r="J194" s="305" t="s">
        <v>60</v>
      </c>
      <c r="K194" s="305"/>
      <c r="L194" s="305"/>
      <c r="M194" s="305"/>
      <c r="N194" s="305"/>
      <c r="O194" s="82"/>
    </row>
    <row r="195" spans="2:16" ht="26.25" x14ac:dyDescent="0.5">
      <c r="C195" s="297" t="str">
        <f>Link!$B$2</f>
        <v>โรงเรียนบ้านทุ่งยาว</v>
      </c>
      <c r="D195" s="297"/>
      <c r="E195" s="297"/>
      <c r="F195" s="297"/>
      <c r="G195" s="297"/>
      <c r="H195" s="297"/>
      <c r="I195" s="297"/>
      <c r="J195" s="298" t="str">
        <f>Link!$E$2</f>
        <v>อำเภอเวียงป่าเป้า     จังหวัดเชียงราย</v>
      </c>
      <c r="K195" s="298"/>
      <c r="L195" s="298"/>
      <c r="M195" s="298"/>
      <c r="N195" s="298"/>
      <c r="O195" s="298"/>
      <c r="P195" s="298"/>
    </row>
  </sheetData>
  <mergeCells count="40">
    <mergeCell ref="C195:I195"/>
    <mergeCell ref="J195:P195"/>
    <mergeCell ref="D170:I170"/>
    <mergeCell ref="J170:N170"/>
    <mergeCell ref="C171:I171"/>
    <mergeCell ref="J171:P171"/>
    <mergeCell ref="C193:P193"/>
    <mergeCell ref="D194:I194"/>
    <mergeCell ref="J194:N194"/>
    <mergeCell ref="C169:P169"/>
    <mergeCell ref="C99:I99"/>
    <mergeCell ref="J99:P99"/>
    <mergeCell ref="C121:P121"/>
    <mergeCell ref="D122:I122"/>
    <mergeCell ref="J122:N122"/>
    <mergeCell ref="C123:I123"/>
    <mergeCell ref="J123:P123"/>
    <mergeCell ref="C145:P145"/>
    <mergeCell ref="D146:I146"/>
    <mergeCell ref="J146:N146"/>
    <mergeCell ref="C147:I147"/>
    <mergeCell ref="J147:P147"/>
    <mergeCell ref="E98:M98"/>
    <mergeCell ref="C27:I27"/>
    <mergeCell ref="J27:P27"/>
    <mergeCell ref="C49:P49"/>
    <mergeCell ref="E50:M50"/>
    <mergeCell ref="C51:I51"/>
    <mergeCell ref="J51:P51"/>
    <mergeCell ref="C73:P73"/>
    <mergeCell ref="E74:M74"/>
    <mergeCell ref="C75:I75"/>
    <mergeCell ref="J75:P75"/>
    <mergeCell ref="C97:P97"/>
    <mergeCell ref="E26:M26"/>
    <mergeCell ref="C1:P1"/>
    <mergeCell ref="E2:M2"/>
    <mergeCell ref="C3:I3"/>
    <mergeCell ref="J3:P3"/>
    <mergeCell ref="C25:P25"/>
  </mergeCells>
  <pageMargins left="0.511811023622047" right="0.25" top="0.4" bottom="0.3" header="0.31496062992126" footer="0.15"/>
  <pageSetup paperSize="9" orientation="landscape" horizontalDpi="4294967293" verticalDpi="1200" r:id="rId1"/>
  <headerFooter>
    <oddFooter>&amp;C&amp;"TH Sarabun New,Regular"&amp;14Testing Analyze Program (TAP)
&amp;12&amp;K7030A0O-NET_P.6 (2560)</oddFooter>
  </headerFooter>
  <rowBreaks count="9" manualBreakCount="9">
    <brk id="24" max="16383" man="1"/>
    <brk id="48" max="16383" man="1"/>
    <brk id="72" max="16383" man="1"/>
    <brk id="96" max="16383" man="1"/>
    <brk id="120" max="16383" man="1"/>
    <brk id="144" max="16383" man="1"/>
    <brk id="168" max="16383" man="1"/>
    <brk id="192" max="16383" man="1"/>
    <brk id="21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ReadMe TAP P.6</vt:lpstr>
      <vt:lpstr>Data_School</vt:lpstr>
      <vt:lpstr>Link</vt:lpstr>
      <vt:lpstr>G_Class</vt:lpstr>
      <vt:lpstr>Data_School!Print_Titles</vt:lpstr>
      <vt:lpstr>Link!Print_Titles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2013-04-03T08:30:07Z</dcterms:created>
  <dcterms:modified xsi:type="dcterms:W3CDTF">2018-06-25T04:10:18Z</dcterms:modified>
</cp:coreProperties>
</file>