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theme/themeOverride1.xml" ContentType="application/vnd.openxmlformats-officedocument.themeOverride+xml"/>
  <Override PartName="/xl/charts/chart14.xml" ContentType="application/vnd.openxmlformats-officedocument.drawingml.chart+xml"/>
  <Override PartName="/xl/theme/themeOverride2.xml" ContentType="application/vnd.openxmlformats-officedocument.themeOverride+xml"/>
  <Override PartName="/xl/charts/chart15.xml" ContentType="application/vnd.openxmlformats-officedocument.drawingml.chart+xml"/>
  <Override PartName="/xl/theme/themeOverride3.xml" ContentType="application/vnd.openxmlformats-officedocument.themeOverride+xml"/>
  <Override PartName="/xl/charts/chart16.xml" ContentType="application/vnd.openxmlformats-officedocument.drawingml.chart+xml"/>
  <Override PartName="/xl/theme/themeOverride4.xml" ContentType="application/vnd.openxmlformats-officedocument.themeOverride+xml"/>
  <Override PartName="/xl/charts/chart17.xml" ContentType="application/vnd.openxmlformats-officedocument.drawingml.chart+xml"/>
  <Override PartName="/xl/theme/themeOverride5.xml" ContentType="application/vnd.openxmlformats-officedocument.themeOverride+xml"/>
  <Override PartName="/xl/charts/chart18.xml" ContentType="application/vnd.openxmlformats-officedocument.drawingml.chart+xml"/>
  <Override PartName="/xl/theme/themeOverride6.xml" ContentType="application/vnd.openxmlformats-officedocument.themeOverride+xml"/>
  <Override PartName="/xl/charts/chart19.xml" ContentType="application/vnd.openxmlformats-officedocument.drawingml.chart+xml"/>
  <Override PartName="/xl/theme/themeOverride7.xml" ContentType="application/vnd.openxmlformats-officedocument.themeOverride+xml"/>
  <Override PartName="/xl/charts/chart20.xml" ContentType="application/vnd.openxmlformats-officedocument.drawingml.chart+xml"/>
  <Override PartName="/xl/theme/themeOverride8.xml" ContentType="application/vnd.openxmlformats-officedocument.themeOverride+xml"/>
  <Override PartName="/xl/charts/chart21.xml" ContentType="application/vnd.openxmlformats-officedocument.drawingml.chart+xml"/>
  <Override PartName="/xl/theme/themeOverride9.xml" ContentType="application/vnd.openxmlformats-officedocument.themeOverride+xml"/>
  <Override PartName="/xl/charts/chart22.xml" ContentType="application/vnd.openxmlformats-officedocument.drawingml.chart+xml"/>
  <Override PartName="/xl/theme/themeOverride10.xml" ContentType="application/vnd.openxmlformats-officedocument.themeOverride+xml"/>
  <Override PartName="/xl/charts/chart23.xml" ContentType="application/vnd.openxmlformats-officedocument.drawingml.chart+xml"/>
  <Override PartName="/xl/theme/themeOverride11.xml" ContentType="application/vnd.openxmlformats-officedocument.themeOverride+xml"/>
  <Override PartName="/xl/charts/chart24.xml" ContentType="application/vnd.openxmlformats-officedocument.drawingml.chart+xml"/>
  <Override PartName="/xl/theme/themeOverride12.xml" ContentType="application/vnd.openxmlformats-officedocument.themeOverride+xml"/>
  <Override PartName="/xl/charts/chart25.xml" ContentType="application/vnd.openxmlformats-officedocument.drawingml.chart+xml"/>
  <Override PartName="/xl/theme/themeOverride13.xml" ContentType="application/vnd.openxmlformats-officedocument.themeOverride+xml"/>
  <Override PartName="/xl/charts/chart26.xml" ContentType="application/vnd.openxmlformats-officedocument.drawingml.chart+xml"/>
  <Override PartName="/xl/theme/themeOverride14.xml" ContentType="application/vnd.openxmlformats-officedocument.themeOverride+xml"/>
  <Override PartName="/xl/charts/chart27.xml" ContentType="application/vnd.openxmlformats-officedocument.drawingml.chart+xml"/>
  <Override PartName="/xl/theme/themeOverride15.xml" ContentType="application/vnd.openxmlformats-officedocument.themeOverride+xml"/>
  <Override PartName="/xl/charts/chart28.xml" ContentType="application/vnd.openxmlformats-officedocument.drawingml.chart+xml"/>
  <Override PartName="/xl/theme/themeOverride16.xml" ContentType="application/vnd.openxmlformats-officedocument.themeOverride+xml"/>
  <Override PartName="/xl/charts/chart29.xml" ContentType="application/vnd.openxmlformats-officedocument.drawingml.chart+xml"/>
  <Override PartName="/xl/theme/themeOverride17.xml" ContentType="application/vnd.openxmlformats-officedocument.themeOverride+xml"/>
  <Override PartName="/xl/charts/chart30.xml" ContentType="application/vnd.openxmlformats-officedocument.drawingml.chart+xml"/>
  <Override PartName="/xl/theme/themeOverride18.xml" ContentType="application/vnd.openxmlformats-officedocument.themeOverride+xml"/>
  <Override PartName="/xl/charts/chart31.xml" ContentType="application/vnd.openxmlformats-officedocument.drawingml.chart+xml"/>
  <Override PartName="/xl/theme/themeOverride19.xml" ContentType="application/vnd.openxmlformats-officedocument.themeOverride+xml"/>
  <Override PartName="/xl/charts/chart32.xml" ContentType="application/vnd.openxmlformats-officedocument.drawingml.chart+xml"/>
  <Override PartName="/xl/theme/themeOverride20.xml" ContentType="application/vnd.openxmlformats-officedocument.themeOverride+xml"/>
  <Override PartName="/xl/charts/chart33.xml" ContentType="application/vnd.openxmlformats-officedocument.drawingml.chart+xml"/>
  <Override PartName="/xl/theme/themeOverride21.xml" ContentType="application/vnd.openxmlformats-officedocument.themeOverride+xml"/>
  <Override PartName="/xl/charts/chart34.xml" ContentType="application/vnd.openxmlformats-officedocument.drawingml.chart+xml"/>
  <Override PartName="/xl/theme/themeOverride22.xml" ContentType="application/vnd.openxmlformats-officedocument.themeOverride+xml"/>
  <Override PartName="/xl/charts/chart35.xml" ContentType="application/vnd.openxmlformats-officedocument.drawingml.chart+xml"/>
  <Override PartName="/xl/theme/themeOverride23.xml" ContentType="application/vnd.openxmlformats-officedocument.themeOverride+xml"/>
  <Override PartName="/xl/charts/chart36.xml" ContentType="application/vnd.openxmlformats-officedocument.drawingml.chart+xml"/>
  <Override PartName="/xl/theme/themeOverride24.xml" ContentType="application/vnd.openxmlformats-officedocument.themeOverride+xml"/>
  <Override PartName="/xl/charts/chart37.xml" ContentType="application/vnd.openxmlformats-officedocument.drawingml.chart+xml"/>
  <Override PartName="/xl/theme/themeOverride25.xml" ContentType="application/vnd.openxmlformats-officedocument.themeOverride+xml"/>
  <Override PartName="/xl/charts/chart38.xml" ContentType="application/vnd.openxmlformats-officedocument.drawingml.chart+xml"/>
  <Override PartName="/xl/theme/themeOverride26.xml" ContentType="application/vnd.openxmlformats-officedocument.themeOverride+xml"/>
  <Override PartName="/xl/charts/chart39.xml" ContentType="application/vnd.openxmlformats-officedocument.drawingml.chart+xml"/>
  <Override PartName="/xl/theme/themeOverride27.xml" ContentType="application/vnd.openxmlformats-officedocument.themeOverride+xml"/>
  <Override PartName="/xl/charts/chart40.xml" ContentType="application/vnd.openxmlformats-officedocument.drawingml.chart+xml"/>
  <Override PartName="/xl/theme/themeOverride28.xml" ContentType="application/vnd.openxmlformats-officedocument.themeOverride+xml"/>
  <Override PartName="/xl/charts/chart41.xml" ContentType="application/vnd.openxmlformats-officedocument.drawingml.chart+xml"/>
  <Override PartName="/xl/theme/themeOverride29.xml" ContentType="application/vnd.openxmlformats-officedocument.themeOverride+xml"/>
  <Override PartName="/xl/charts/chart42.xml" ContentType="application/vnd.openxmlformats-officedocument.drawingml.chart+xml"/>
  <Override PartName="/xl/theme/themeOverride30.xml" ContentType="application/vnd.openxmlformats-officedocument.themeOverride+xml"/>
  <Override PartName="/xl/drawings/drawing4.xml" ContentType="application/vnd.openxmlformats-officedocument.drawing+xml"/>
  <Override PartName="/xl/charts/chart43.xml" ContentType="application/vnd.openxmlformats-officedocument.drawingml.chart+xml"/>
  <Override PartName="/xl/theme/themeOverride31.xml" ContentType="application/vnd.openxmlformats-officedocument.themeOverride+xml"/>
  <Override PartName="/xl/charts/chart44.xml" ContentType="application/vnd.openxmlformats-officedocument.drawingml.chart+xml"/>
  <Override PartName="/xl/theme/themeOverride32.xml" ContentType="application/vnd.openxmlformats-officedocument.themeOverride+xml"/>
  <Override PartName="/xl/charts/chart45.xml" ContentType="application/vnd.openxmlformats-officedocument.drawingml.chart+xml"/>
  <Override PartName="/xl/theme/themeOverride33.xml" ContentType="application/vnd.openxmlformats-officedocument.themeOverride+xml"/>
  <Override PartName="/xl/charts/chart46.xml" ContentType="application/vnd.openxmlformats-officedocument.drawingml.chart+xml"/>
  <Override PartName="/xl/theme/themeOverride34.xml" ContentType="application/vnd.openxmlformats-officedocument.themeOverride+xml"/>
  <Override PartName="/xl/charts/chart47.xml" ContentType="application/vnd.openxmlformats-officedocument.drawingml.chart+xml"/>
  <Override PartName="/xl/theme/themeOverride35.xml" ContentType="application/vnd.openxmlformats-officedocument.themeOverride+xml"/>
  <Override PartName="/xl/charts/chart48.xml" ContentType="application/vnd.openxmlformats-officedocument.drawingml.chart+xml"/>
  <Override PartName="/xl/theme/themeOverride36.xml" ContentType="application/vnd.openxmlformats-officedocument.themeOverride+xml"/>
  <Override PartName="/xl/charts/chart49.xml" ContentType="application/vnd.openxmlformats-officedocument.drawingml.chart+xml"/>
  <Override PartName="/xl/theme/themeOverride37.xml" ContentType="application/vnd.openxmlformats-officedocument.themeOverride+xml"/>
  <Override PartName="/xl/charts/chart50.xml" ContentType="application/vnd.openxmlformats-officedocument.drawingml.chart+xml"/>
  <Override PartName="/xl/theme/themeOverride38.xml" ContentType="application/vnd.openxmlformats-officedocument.themeOverride+xml"/>
  <Override PartName="/xl/charts/chart51.xml" ContentType="application/vnd.openxmlformats-officedocument.drawingml.chart+xml"/>
  <Override PartName="/xl/theme/themeOverride39.xml" ContentType="application/vnd.openxmlformats-officedocument.themeOverride+xml"/>
  <Override PartName="/xl/charts/chart52.xml" ContentType="application/vnd.openxmlformats-officedocument.drawingml.chart+xml"/>
  <Override PartName="/xl/theme/themeOverride40.xml" ContentType="application/vnd.openxmlformats-officedocument.themeOverride+xml"/>
  <Override PartName="/xl/charts/chart53.xml" ContentType="application/vnd.openxmlformats-officedocument.drawingml.chart+xml"/>
  <Override PartName="/xl/theme/themeOverride41.xml" ContentType="application/vnd.openxmlformats-officedocument.themeOverride+xml"/>
  <Override PartName="/xl/charts/chart54.xml" ContentType="application/vnd.openxmlformats-officedocument.drawingml.chart+xml"/>
  <Override PartName="/xl/theme/themeOverride42.xml" ContentType="application/vnd.openxmlformats-officedocument.themeOverride+xml"/>
  <Override PartName="/xl/charts/chart55.xml" ContentType="application/vnd.openxmlformats-officedocument.drawingml.chart+xml"/>
  <Override PartName="/xl/theme/themeOverride43.xml" ContentType="application/vnd.openxmlformats-officedocument.themeOverride+xml"/>
  <Override PartName="/xl/charts/chart56.xml" ContentType="application/vnd.openxmlformats-officedocument.drawingml.chart+xml"/>
  <Override PartName="/xl/theme/themeOverride44.xml" ContentType="application/vnd.openxmlformats-officedocument.themeOverride+xml"/>
  <Override PartName="/xl/charts/chart57.xml" ContentType="application/vnd.openxmlformats-officedocument.drawingml.chart+xml"/>
  <Override PartName="/xl/theme/themeOverride45.xml" ContentType="application/vnd.openxmlformats-officedocument.themeOverride+xml"/>
  <Override PartName="/xl/charts/chart58.xml" ContentType="application/vnd.openxmlformats-officedocument.drawingml.chart+xml"/>
  <Override PartName="/xl/theme/themeOverride46.xml" ContentType="application/vnd.openxmlformats-officedocument.themeOverride+xml"/>
  <Override PartName="/xl/charts/chart59.xml" ContentType="application/vnd.openxmlformats-officedocument.drawingml.chart+xml"/>
  <Override PartName="/xl/theme/themeOverride47.xml" ContentType="application/vnd.openxmlformats-officedocument.themeOverride+xml"/>
  <Override PartName="/xl/charts/chart60.xml" ContentType="application/vnd.openxmlformats-officedocument.drawingml.chart+xml"/>
  <Override PartName="/xl/theme/themeOverride48.xml" ContentType="application/vnd.openxmlformats-officedocument.themeOverride+xml"/>
  <Override PartName="/xl/charts/chart61.xml" ContentType="application/vnd.openxmlformats-officedocument.drawingml.chart+xml"/>
  <Override PartName="/xl/theme/themeOverride49.xml" ContentType="application/vnd.openxmlformats-officedocument.themeOverride+xml"/>
  <Override PartName="/xl/charts/chart62.xml" ContentType="application/vnd.openxmlformats-officedocument.drawingml.chart+xml"/>
  <Override PartName="/xl/theme/themeOverride50.xml" ContentType="application/vnd.openxmlformats-officedocument.themeOverride+xml"/>
  <Override PartName="/xl/charts/chart63.xml" ContentType="application/vnd.openxmlformats-officedocument.drawingml.chart+xml"/>
  <Override PartName="/xl/theme/themeOverride51.xml" ContentType="application/vnd.openxmlformats-officedocument.themeOverride+xml"/>
  <Override PartName="/xl/charts/chart64.xml" ContentType="application/vnd.openxmlformats-officedocument.drawingml.chart+xml"/>
  <Override PartName="/xl/theme/themeOverride52.xml" ContentType="application/vnd.openxmlformats-officedocument.themeOverride+xml"/>
  <Override PartName="/xl/charts/chart65.xml" ContentType="application/vnd.openxmlformats-officedocument.drawingml.chart+xml"/>
  <Override PartName="/xl/theme/themeOverride53.xml" ContentType="application/vnd.openxmlformats-officedocument.themeOverride+xml"/>
  <Override PartName="/xl/charts/chart66.xml" ContentType="application/vnd.openxmlformats-officedocument.drawingml.chart+xml"/>
  <Override PartName="/xl/theme/themeOverride54.xml" ContentType="application/vnd.openxmlformats-officedocument.themeOverride+xml"/>
  <Override PartName="/xl/charts/chart67.xml" ContentType="application/vnd.openxmlformats-officedocument.drawingml.chart+xml"/>
  <Override PartName="/xl/theme/themeOverride55.xml" ContentType="application/vnd.openxmlformats-officedocument.themeOverride+xml"/>
  <Override PartName="/xl/charts/chart68.xml" ContentType="application/vnd.openxmlformats-officedocument.drawingml.chart+xml"/>
  <Override PartName="/xl/theme/themeOverride56.xml" ContentType="application/vnd.openxmlformats-officedocument.themeOverride+xml"/>
  <Override PartName="/xl/charts/chart69.xml" ContentType="application/vnd.openxmlformats-officedocument.drawingml.chart+xml"/>
  <Override PartName="/xl/theme/themeOverride57.xml" ContentType="application/vnd.openxmlformats-officedocument.themeOverride+xml"/>
  <Override PartName="/xl/charts/chart70.xml" ContentType="application/vnd.openxmlformats-officedocument.drawingml.chart+xml"/>
  <Override PartName="/xl/theme/themeOverride58.xml" ContentType="application/vnd.openxmlformats-officedocument.themeOverride+xml"/>
  <Override PartName="/xl/charts/chart71.xml" ContentType="application/vnd.openxmlformats-officedocument.drawingml.chart+xml"/>
  <Override PartName="/xl/theme/themeOverride59.xml" ContentType="application/vnd.openxmlformats-officedocument.themeOverride+xml"/>
  <Override PartName="/xl/charts/chart72.xml" ContentType="application/vnd.openxmlformats-officedocument.drawingml.chart+xml"/>
  <Override PartName="/xl/theme/themeOverride60.xml" ContentType="application/vnd.openxmlformats-officedocument.themeOverride+xml"/>
  <Override PartName="/xl/charts/chart73.xml" ContentType="application/vnd.openxmlformats-officedocument.drawingml.chart+xml"/>
  <Override PartName="/xl/theme/themeOverride6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60" tabRatio="712" activeTab="2"/>
  </bookViews>
  <sheets>
    <sheet name="ReadMe TAP P.5" sheetId="37" r:id="rId1"/>
    <sheet name="Data_School" sheetId="17" r:id="rId2"/>
    <sheet name="Link1" sheetId="18" r:id="rId3"/>
    <sheet name="Link1x" sheetId="23" state="hidden" r:id="rId4"/>
    <sheet name="G_Class" sheetId="39" r:id="rId5"/>
    <sheet name="Data_Individual" sheetId="26" r:id="rId6"/>
    <sheet name="Link2" sheetId="29" r:id="rId7"/>
    <sheet name="Linkx2" sheetId="21" state="hidden" r:id="rId8"/>
    <sheet name="G_N1-30" sheetId="33" r:id="rId9"/>
    <sheet name="G_N31-60" sheetId="40" r:id="rId10"/>
  </sheets>
  <externalReferences>
    <externalReference r:id="rId11"/>
    <externalReference r:id="rId12"/>
  </externalReferences>
  <definedNames>
    <definedName name="_17476" localSheetId="4">#REF!</definedName>
    <definedName name="_17476" localSheetId="8">#REF!</definedName>
    <definedName name="_17476" localSheetId="9">#REF!</definedName>
    <definedName name="_17476" localSheetId="6">#REF!</definedName>
    <definedName name="_17476">#REF!</definedName>
    <definedName name="_18268" localSheetId="4">[1]Data_Individual!#REF!</definedName>
    <definedName name="_18268" localSheetId="9">Data_Individual!#REF!</definedName>
    <definedName name="_18268" localSheetId="0">[2]Data_Individual!#REF!</definedName>
    <definedName name="_18268">Data_Individual!#REF!</definedName>
    <definedName name="_364" localSheetId="9">#REF!</definedName>
    <definedName name="_364">#REF!</definedName>
    <definedName name="_xlnm.Print_Titles" localSheetId="5">Data_Individual!$1:$7</definedName>
    <definedName name="_xlnm.Print_Titles" localSheetId="2">Link1!$1:$6</definedName>
    <definedName name="_xlnm.Print_Titles" localSheetId="3">Link1x!#REF!</definedName>
    <definedName name="_xlnm.Print_Titles" localSheetId="6">Link2!$1:$6</definedName>
    <definedName name="_xlnm.Print_Titles" localSheetId="7">Linkx2!#REF!</definedName>
  </definedNames>
  <calcPr calcId="162913"/>
  <fileRecoveryPr autoRecover="0"/>
</workbook>
</file>

<file path=xl/calcChain.xml><?xml version="1.0" encoding="utf-8"?>
<calcChain xmlns="http://schemas.openxmlformats.org/spreadsheetml/2006/main">
  <c r="D7" i="29" l="1"/>
  <c r="D8" i="29"/>
  <c r="D9" i="29"/>
  <c r="D10" i="29"/>
  <c r="D11" i="29"/>
  <c r="D12" i="29"/>
  <c r="D13" i="29"/>
  <c r="D14" i="29"/>
  <c r="D15" i="29"/>
  <c r="D16" i="29"/>
  <c r="D17" i="29"/>
  <c r="D18" i="29"/>
  <c r="D19" i="29"/>
  <c r="D20" i="29"/>
  <c r="D21" i="29"/>
  <c r="D22" i="29"/>
  <c r="D23" i="29"/>
  <c r="D24" i="29"/>
  <c r="D25" i="29"/>
  <c r="D26" i="29"/>
  <c r="D27" i="29"/>
  <c r="D28" i="29"/>
  <c r="D29" i="29"/>
  <c r="D30" i="29"/>
  <c r="D31" i="29"/>
  <c r="D32" i="29"/>
  <c r="D33" i="29"/>
  <c r="D34" i="29"/>
  <c r="D35" i="29"/>
  <c r="D36" i="29"/>
  <c r="D37" i="29"/>
  <c r="D38" i="29"/>
  <c r="D39" i="29"/>
  <c r="D40" i="29"/>
  <c r="D41" i="29"/>
  <c r="D42" i="29"/>
  <c r="D43" i="29"/>
  <c r="D44" i="29"/>
  <c r="D45" i="29"/>
  <c r="D46" i="29"/>
  <c r="D47" i="29"/>
  <c r="D48" i="29"/>
  <c r="D49" i="29"/>
  <c r="D50" i="29"/>
  <c r="D51" i="29"/>
  <c r="D52" i="29"/>
  <c r="D53" i="29"/>
  <c r="D54" i="29"/>
  <c r="D55" i="29"/>
  <c r="D56" i="29"/>
  <c r="D57" i="29"/>
  <c r="D58" i="29"/>
  <c r="D59" i="29"/>
  <c r="D60" i="29"/>
  <c r="D61" i="29"/>
  <c r="D62" i="29"/>
  <c r="D63" i="29"/>
  <c r="D64" i="29"/>
  <c r="D65" i="29"/>
  <c r="D66" i="29"/>
  <c r="M6" i="18"/>
  <c r="N6" i="18"/>
  <c r="O6" i="18"/>
  <c r="P6" i="18"/>
  <c r="K7" i="17"/>
  <c r="I8" i="18" l="1"/>
  <c r="D7" i="17" l="1"/>
  <c r="H7" i="17"/>
  <c r="I7" i="17"/>
  <c r="J7" i="17"/>
  <c r="L7" i="17"/>
  <c r="M7" i="17"/>
  <c r="N7" i="17"/>
  <c r="G7" i="17"/>
  <c r="F7" i="17"/>
  <c r="E7" i="17"/>
  <c r="C7" i="17"/>
  <c r="T16" i="29" l="1"/>
  <c r="S16" i="29"/>
  <c r="R16" i="29"/>
  <c r="Q16" i="29"/>
  <c r="P16" i="29"/>
  <c r="O16" i="29"/>
  <c r="N16" i="29"/>
  <c r="M16" i="29"/>
  <c r="L16" i="29"/>
  <c r="U16" i="29" s="1"/>
  <c r="V16" i="29" s="1"/>
  <c r="I16" i="29"/>
  <c r="H16" i="29"/>
  <c r="G16" i="29"/>
  <c r="F16" i="29"/>
  <c r="E16" i="29"/>
  <c r="J16" i="29" s="1"/>
  <c r="K16" i="29" s="1"/>
  <c r="AH3" i="29" l="1"/>
  <c r="AG5" i="29"/>
  <c r="Z5" i="21" s="1"/>
  <c r="AH5" i="29"/>
  <c r="AA5" i="21" s="1"/>
  <c r="AG6" i="29"/>
  <c r="AB4" i="21" s="1"/>
  <c r="AH6" i="29"/>
  <c r="AA4" i="21" s="1"/>
  <c r="AG7" i="29"/>
  <c r="AH7" i="29"/>
  <c r="AG8" i="29"/>
  <c r="AH8" i="29"/>
  <c r="AG9" i="29"/>
  <c r="AH9" i="29"/>
  <c r="AG10" i="29"/>
  <c r="AH10" i="29"/>
  <c r="AG11" i="29"/>
  <c r="AH11" i="29"/>
  <c r="AG12" i="29"/>
  <c r="AH12" i="29"/>
  <c r="AG13" i="29"/>
  <c r="AH13" i="29"/>
  <c r="AG14" i="29"/>
  <c r="AH14" i="29"/>
  <c r="AG15" i="29"/>
  <c r="AH15" i="29"/>
  <c r="AG16" i="29"/>
  <c r="AH16" i="29"/>
  <c r="AG17" i="29"/>
  <c r="AH17" i="29"/>
  <c r="AG18" i="29"/>
  <c r="AH18" i="29"/>
  <c r="AG19" i="29"/>
  <c r="AH19" i="29"/>
  <c r="AG20" i="29"/>
  <c r="AH20" i="29"/>
  <c r="AG21" i="29"/>
  <c r="AH21" i="29"/>
  <c r="AG22" i="29"/>
  <c r="AH22" i="29"/>
  <c r="AG23" i="29"/>
  <c r="AH23" i="29"/>
  <c r="AG24" i="29"/>
  <c r="AH24" i="29"/>
  <c r="AG25" i="29"/>
  <c r="AH25" i="29"/>
  <c r="AG26" i="29"/>
  <c r="AH26" i="29"/>
  <c r="AG27" i="29"/>
  <c r="AH27" i="29"/>
  <c r="AG28" i="29"/>
  <c r="AH28" i="29"/>
  <c r="AG29" i="29"/>
  <c r="AH29" i="29"/>
  <c r="AG30" i="29"/>
  <c r="AH30" i="29"/>
  <c r="AG31" i="29"/>
  <c r="AH31" i="29"/>
  <c r="AG32" i="29"/>
  <c r="AH32" i="29"/>
  <c r="AG33" i="29"/>
  <c r="AH33" i="29"/>
  <c r="AG34" i="29"/>
  <c r="AH34" i="29"/>
  <c r="AG35" i="29"/>
  <c r="AH35" i="29"/>
  <c r="AG36" i="29"/>
  <c r="AH36" i="29"/>
  <c r="AG37" i="29"/>
  <c r="AH37" i="29"/>
  <c r="AG38" i="29"/>
  <c r="AH38" i="29"/>
  <c r="AG39" i="29"/>
  <c r="AH39" i="29"/>
  <c r="AG40" i="29"/>
  <c r="AH40" i="29"/>
  <c r="AG41" i="29"/>
  <c r="AH41" i="29"/>
  <c r="AG42" i="29"/>
  <c r="AH42" i="29"/>
  <c r="AG43" i="29"/>
  <c r="AH43" i="29"/>
  <c r="AG44" i="29"/>
  <c r="AH44" i="29"/>
  <c r="AG45" i="29"/>
  <c r="AH45" i="29"/>
  <c r="AG46" i="29"/>
  <c r="AH46" i="29"/>
  <c r="AG47" i="29"/>
  <c r="AH47" i="29"/>
  <c r="AG48" i="29"/>
  <c r="AH48" i="29"/>
  <c r="AG49" i="29"/>
  <c r="AH49" i="29"/>
  <c r="AG50" i="29"/>
  <c r="AH50" i="29"/>
  <c r="AG51" i="29"/>
  <c r="AH51" i="29"/>
  <c r="AG52" i="29"/>
  <c r="AH52" i="29"/>
  <c r="AG53" i="29"/>
  <c r="AH53" i="29"/>
  <c r="AG54" i="29"/>
  <c r="AH54" i="29"/>
  <c r="AG55" i="29"/>
  <c r="AH55" i="29"/>
  <c r="AG56" i="29"/>
  <c r="AH56" i="29"/>
  <c r="AG57" i="29"/>
  <c r="AH57" i="29"/>
  <c r="AG58" i="29"/>
  <c r="AH58" i="29"/>
  <c r="AG59" i="29"/>
  <c r="AH59" i="29"/>
  <c r="AG60" i="29"/>
  <c r="AH60" i="29"/>
  <c r="AG61" i="29"/>
  <c r="AH61" i="29"/>
  <c r="AG62" i="29"/>
  <c r="AH62" i="29"/>
  <c r="AG63" i="29"/>
  <c r="AH63" i="29"/>
  <c r="AG64" i="29"/>
  <c r="AH64" i="29"/>
  <c r="AG65" i="29"/>
  <c r="AH65" i="29"/>
  <c r="AG66" i="29"/>
  <c r="AH66" i="29"/>
  <c r="AE5" i="29"/>
  <c r="X5" i="21" s="1"/>
  <c r="AF5" i="29"/>
  <c r="Y5" i="21" s="1"/>
  <c r="AE6" i="29"/>
  <c r="AF6" i="29"/>
  <c r="Y4" i="21" s="1"/>
  <c r="AE7" i="29"/>
  <c r="AF7" i="29"/>
  <c r="AE8" i="29"/>
  <c r="AF8" i="29"/>
  <c r="AE9" i="29"/>
  <c r="AF9" i="29"/>
  <c r="AE10" i="29"/>
  <c r="AF10" i="29"/>
  <c r="AE11" i="29"/>
  <c r="AF11" i="29"/>
  <c r="AE12" i="29"/>
  <c r="AF12" i="29"/>
  <c r="AE13" i="29"/>
  <c r="AF13" i="29"/>
  <c r="AE14" i="29"/>
  <c r="AF14" i="29"/>
  <c r="AE15" i="29"/>
  <c r="AF15" i="29"/>
  <c r="AE16" i="29"/>
  <c r="AF16" i="29"/>
  <c r="AE17" i="29"/>
  <c r="AF17" i="29"/>
  <c r="AE18" i="29"/>
  <c r="AF18" i="29"/>
  <c r="AE19" i="29"/>
  <c r="AF19" i="29"/>
  <c r="AE20" i="29"/>
  <c r="AF20" i="29"/>
  <c r="AE21" i="29"/>
  <c r="AF21" i="29"/>
  <c r="AE22" i="29"/>
  <c r="AF22" i="29"/>
  <c r="AE23" i="29"/>
  <c r="AF23" i="29"/>
  <c r="AE24" i="29"/>
  <c r="AF24" i="29"/>
  <c r="AE25" i="29"/>
  <c r="AF25" i="29"/>
  <c r="AE26" i="29"/>
  <c r="AF26" i="29"/>
  <c r="AE27" i="29"/>
  <c r="AF27" i="29"/>
  <c r="AE28" i="29"/>
  <c r="AF28" i="29"/>
  <c r="AE29" i="29"/>
  <c r="AF29" i="29"/>
  <c r="AE30" i="29"/>
  <c r="AF30" i="29"/>
  <c r="AE31" i="29"/>
  <c r="AF31" i="29"/>
  <c r="AE32" i="29"/>
  <c r="AF32" i="29"/>
  <c r="AE33" i="29"/>
  <c r="AF33" i="29"/>
  <c r="AE34" i="29"/>
  <c r="AF34" i="29"/>
  <c r="AE35" i="29"/>
  <c r="AF35" i="29"/>
  <c r="AE36" i="29"/>
  <c r="AF36" i="29"/>
  <c r="AE37" i="29"/>
  <c r="AF37" i="29"/>
  <c r="AE38" i="29"/>
  <c r="AF38" i="29"/>
  <c r="AE39" i="29"/>
  <c r="AF39" i="29"/>
  <c r="AE40" i="29"/>
  <c r="AF40" i="29"/>
  <c r="AE41" i="29"/>
  <c r="AF41" i="29"/>
  <c r="AE42" i="29"/>
  <c r="AF42" i="29"/>
  <c r="AE43" i="29"/>
  <c r="AF43" i="29"/>
  <c r="AE44" i="29"/>
  <c r="AF44" i="29"/>
  <c r="AE45" i="29"/>
  <c r="AF45" i="29"/>
  <c r="AE46" i="29"/>
  <c r="AF46" i="29"/>
  <c r="AE47" i="29"/>
  <c r="AF47" i="29"/>
  <c r="AE48" i="29"/>
  <c r="AF48" i="29"/>
  <c r="AE49" i="29"/>
  <c r="AF49" i="29"/>
  <c r="AE50" i="29"/>
  <c r="AF50" i="29"/>
  <c r="AE51" i="29"/>
  <c r="AF51" i="29"/>
  <c r="AE52" i="29"/>
  <c r="AF52" i="29"/>
  <c r="AE53" i="29"/>
  <c r="AF53" i="29"/>
  <c r="AE54" i="29"/>
  <c r="AF54" i="29"/>
  <c r="AE55" i="29"/>
  <c r="AF55" i="29"/>
  <c r="AE56" i="29"/>
  <c r="AF56" i="29"/>
  <c r="AE57" i="29"/>
  <c r="AF57" i="29"/>
  <c r="AE58" i="29"/>
  <c r="AF58" i="29"/>
  <c r="AE59" i="29"/>
  <c r="AF59" i="29"/>
  <c r="AE60" i="29"/>
  <c r="AF60" i="29"/>
  <c r="AE61" i="29"/>
  <c r="AF61" i="29"/>
  <c r="AE62" i="29"/>
  <c r="AF62" i="29"/>
  <c r="AE63" i="29"/>
  <c r="AF63" i="29"/>
  <c r="AE64" i="29"/>
  <c r="AF64" i="29"/>
  <c r="AE65" i="29"/>
  <c r="AF65" i="29"/>
  <c r="AE66" i="29"/>
  <c r="AF66" i="29"/>
  <c r="Y53" i="21" l="1"/>
  <c r="AA53" i="21"/>
  <c r="AA8" i="21"/>
  <c r="AA52" i="21"/>
  <c r="AA44" i="21"/>
  <c r="AA36" i="21"/>
  <c r="AA28" i="21"/>
  <c r="AA20" i="21"/>
  <c r="AA12" i="21"/>
  <c r="AA50" i="21"/>
  <c r="AA42" i="21"/>
  <c r="AA34" i="21"/>
  <c r="AA26" i="21"/>
  <c r="AA18" i="21"/>
  <c r="AA10" i="21"/>
  <c r="AA6" i="21"/>
  <c r="AA48" i="21"/>
  <c r="AA40" i="21"/>
  <c r="AA32" i="21"/>
  <c r="AA24" i="21"/>
  <c r="AA16" i="21"/>
  <c r="AA46" i="21"/>
  <c r="AA38" i="21"/>
  <c r="AA30" i="21"/>
  <c r="AA22" i="21"/>
  <c r="AA14" i="21"/>
  <c r="Y9" i="21"/>
  <c r="AA7" i="21"/>
  <c r="Y65" i="21"/>
  <c r="Y64" i="21"/>
  <c r="Y63" i="21"/>
  <c r="Y62" i="21"/>
  <c r="Y61" i="21"/>
  <c r="Y60" i="21"/>
  <c r="Y59" i="21"/>
  <c r="Y58" i="21"/>
  <c r="Y57" i="21"/>
  <c r="Y56" i="21"/>
  <c r="Y55" i="21"/>
  <c r="Y54" i="21"/>
  <c r="Y11" i="21"/>
  <c r="Y12" i="21"/>
  <c r="Y13" i="21"/>
  <c r="Y14" i="21"/>
  <c r="Y15" i="21"/>
  <c r="Y16" i="21"/>
  <c r="Y17" i="21"/>
  <c r="Y18" i="21"/>
  <c r="Y19" i="21"/>
  <c r="Y20" i="21"/>
  <c r="Y21" i="21"/>
  <c r="Y22" i="21"/>
  <c r="Y23" i="21"/>
  <c r="Y24" i="21"/>
  <c r="Y25" i="21"/>
  <c r="Y26" i="21"/>
  <c r="Y27" i="21"/>
  <c r="Y28" i="21"/>
  <c r="Y29" i="21"/>
  <c r="Y30" i="21"/>
  <c r="Y31" i="21"/>
  <c r="Y32" i="21"/>
  <c r="Y33" i="21"/>
  <c r="Y34" i="21"/>
  <c r="Y35" i="21"/>
  <c r="Y36" i="21"/>
  <c r="Y37" i="21"/>
  <c r="Y38" i="21"/>
  <c r="Y39" i="21"/>
  <c r="Y40" i="21"/>
  <c r="Y41" i="21"/>
  <c r="Y42" i="21"/>
  <c r="Y43" i="21"/>
  <c r="Y44" i="21"/>
  <c r="Y45" i="21"/>
  <c r="Y46" i="21"/>
  <c r="Y47" i="21"/>
  <c r="Y48" i="21"/>
  <c r="Y49" i="21"/>
  <c r="Y50" i="21"/>
  <c r="Y51" i="21"/>
  <c r="Y52" i="21"/>
  <c r="Y6" i="21"/>
  <c r="AA51" i="21"/>
  <c r="AA49" i="21"/>
  <c r="AA47" i="21"/>
  <c r="AA45" i="21"/>
  <c r="AA43" i="21"/>
  <c r="AA41" i="21"/>
  <c r="AA39" i="21"/>
  <c r="AA37" i="21"/>
  <c r="AA35" i="21"/>
  <c r="AA33" i="21"/>
  <c r="AA31" i="21"/>
  <c r="AA29" i="21"/>
  <c r="AA27" i="21"/>
  <c r="AA25" i="21"/>
  <c r="AA23" i="21"/>
  <c r="AA21" i="21"/>
  <c r="AA19" i="21"/>
  <c r="AA17" i="21"/>
  <c r="AA15" i="21"/>
  <c r="AA13" i="21"/>
  <c r="AA11" i="21"/>
  <c r="Y10" i="21"/>
  <c r="Y8" i="21"/>
  <c r="AA9" i="21"/>
  <c r="Y7" i="21"/>
  <c r="AA65" i="21"/>
  <c r="AA64" i="21"/>
  <c r="AA63" i="21"/>
  <c r="AA62" i="21"/>
  <c r="AA61" i="21"/>
  <c r="AA60" i="21"/>
  <c r="AA59" i="21"/>
  <c r="AA58" i="21"/>
  <c r="AA57" i="21"/>
  <c r="AA56" i="21"/>
  <c r="AA55" i="21"/>
  <c r="AA54" i="21"/>
  <c r="L24" i="18" l="1"/>
  <c r="M24" i="18"/>
  <c r="N24" i="18"/>
  <c r="O24" i="18"/>
  <c r="J7" i="18"/>
  <c r="D22" i="23"/>
  <c r="D23" i="23"/>
  <c r="D24" i="23"/>
  <c r="D25" i="23"/>
  <c r="D26" i="23"/>
  <c r="D27" i="23"/>
  <c r="D28" i="23"/>
  <c r="I24" i="18"/>
  <c r="I25" i="18"/>
  <c r="I26" i="18"/>
  <c r="C22" i="23" s="1"/>
  <c r="I27" i="18"/>
  <c r="C23" i="23" s="1"/>
  <c r="I28" i="18"/>
  <c r="C24" i="23" s="1"/>
  <c r="I29" i="18"/>
  <c r="C25" i="23" s="1"/>
  <c r="I30" i="18"/>
  <c r="K30" i="18" s="1"/>
  <c r="E26" i="23" s="1"/>
  <c r="I31" i="18"/>
  <c r="C27" i="23" s="1"/>
  <c r="I32" i="18"/>
  <c r="C28" i="23" s="1"/>
  <c r="C24" i="18"/>
  <c r="D24" i="18"/>
  <c r="E24" i="18"/>
  <c r="F24" i="18"/>
  <c r="G24" i="18"/>
  <c r="H24" i="18"/>
  <c r="C25" i="18"/>
  <c r="D25" i="18"/>
  <c r="E25" i="18"/>
  <c r="F25" i="18"/>
  <c r="G25" i="18"/>
  <c r="H25" i="18"/>
  <c r="C26" i="18"/>
  <c r="D26" i="18"/>
  <c r="E26" i="18"/>
  <c r="F26" i="18"/>
  <c r="G26" i="18"/>
  <c r="H26" i="18"/>
  <c r="C27" i="18"/>
  <c r="D27" i="18"/>
  <c r="E27" i="18"/>
  <c r="F27" i="18"/>
  <c r="G27" i="18"/>
  <c r="H27" i="18"/>
  <c r="C28" i="18"/>
  <c r="D28" i="18"/>
  <c r="E28" i="18"/>
  <c r="F28" i="18"/>
  <c r="G28" i="18"/>
  <c r="H28" i="18"/>
  <c r="C29" i="18"/>
  <c r="D29" i="18"/>
  <c r="E29" i="18"/>
  <c r="F29" i="18"/>
  <c r="G29" i="18"/>
  <c r="H29" i="18"/>
  <c r="C30" i="18"/>
  <c r="D30" i="18"/>
  <c r="E30" i="18"/>
  <c r="F30" i="18"/>
  <c r="G30" i="18"/>
  <c r="H30" i="18"/>
  <c r="C31" i="18"/>
  <c r="D31" i="18"/>
  <c r="E31" i="18"/>
  <c r="F31" i="18"/>
  <c r="G31" i="18"/>
  <c r="H31" i="18"/>
  <c r="C32" i="18"/>
  <c r="D32" i="18"/>
  <c r="E32" i="18"/>
  <c r="F32" i="18"/>
  <c r="G32" i="18"/>
  <c r="H32" i="18"/>
  <c r="B32" i="18"/>
  <c r="B28" i="23" s="1"/>
  <c r="B31" i="18"/>
  <c r="B27" i="23" s="1"/>
  <c r="B30" i="18"/>
  <c r="B26" i="23" s="1"/>
  <c r="B29" i="18"/>
  <c r="B25" i="23" s="1"/>
  <c r="B26" i="18"/>
  <c r="B22" i="23" s="1"/>
  <c r="C26" i="23" l="1"/>
  <c r="K29" i="18"/>
  <c r="E25" i="23" s="1"/>
  <c r="K32" i="18"/>
  <c r="E28" i="23" s="1"/>
  <c r="K31" i="18"/>
  <c r="E27" i="23" s="1"/>
  <c r="L6" i="29"/>
  <c r="M6" i="29"/>
  <c r="N6" i="29"/>
  <c r="O6" i="29"/>
  <c r="P6" i="29"/>
  <c r="Q6" i="29"/>
  <c r="R6" i="29"/>
  <c r="S6" i="29"/>
  <c r="T6" i="29"/>
  <c r="AB5" i="29"/>
  <c r="AC5" i="29"/>
  <c r="V5" i="21" s="1"/>
  <c r="AD5" i="29"/>
  <c r="W5" i="21" s="1"/>
  <c r="AB6" i="29"/>
  <c r="AC6" i="29"/>
  <c r="W4" i="21" s="1"/>
  <c r="AD6" i="29"/>
  <c r="E12" i="29"/>
  <c r="F12" i="29"/>
  <c r="G12" i="29"/>
  <c r="H12" i="29"/>
  <c r="I12" i="29"/>
  <c r="E13" i="29"/>
  <c r="F13" i="29"/>
  <c r="G13" i="29"/>
  <c r="H13" i="29"/>
  <c r="I13" i="29"/>
  <c r="E14" i="29"/>
  <c r="F14" i="29"/>
  <c r="G14" i="29"/>
  <c r="H14" i="29"/>
  <c r="I14" i="29"/>
  <c r="E15" i="29"/>
  <c r="F15" i="29"/>
  <c r="G15" i="29"/>
  <c r="H15" i="29"/>
  <c r="I15" i="29"/>
  <c r="E17" i="29"/>
  <c r="F17" i="29"/>
  <c r="G17" i="29"/>
  <c r="H17" i="29"/>
  <c r="I17" i="29"/>
  <c r="E18" i="29"/>
  <c r="F18" i="29"/>
  <c r="G18" i="29"/>
  <c r="H18" i="29"/>
  <c r="I18" i="29"/>
  <c r="E19" i="29"/>
  <c r="F19" i="29"/>
  <c r="G19" i="29"/>
  <c r="H19" i="29"/>
  <c r="I19" i="29"/>
  <c r="E20" i="29"/>
  <c r="F20" i="29"/>
  <c r="G20" i="29"/>
  <c r="H20" i="29"/>
  <c r="I20" i="29"/>
  <c r="E21" i="29"/>
  <c r="F21" i="29"/>
  <c r="G21" i="29"/>
  <c r="H21" i="29"/>
  <c r="I21" i="29"/>
  <c r="E22" i="29"/>
  <c r="F22" i="29"/>
  <c r="G22" i="29"/>
  <c r="H22" i="29"/>
  <c r="I22" i="29"/>
  <c r="E23" i="29"/>
  <c r="F23" i="29"/>
  <c r="G23" i="29"/>
  <c r="H23" i="29"/>
  <c r="I23" i="29"/>
  <c r="E24" i="29"/>
  <c r="F24" i="29"/>
  <c r="G24" i="29"/>
  <c r="H24" i="29"/>
  <c r="I24" i="29"/>
  <c r="E25" i="29"/>
  <c r="F25" i="29"/>
  <c r="G25" i="29"/>
  <c r="H25" i="29"/>
  <c r="I25" i="29"/>
  <c r="E26" i="29"/>
  <c r="F26" i="29"/>
  <c r="G26" i="29"/>
  <c r="H26" i="29"/>
  <c r="I26" i="29"/>
  <c r="E27" i="29"/>
  <c r="F27" i="29"/>
  <c r="G27" i="29"/>
  <c r="H27" i="29"/>
  <c r="I27" i="29"/>
  <c r="E28" i="29"/>
  <c r="F28" i="29"/>
  <c r="G28" i="29"/>
  <c r="H28" i="29"/>
  <c r="I28" i="29"/>
  <c r="E29" i="29"/>
  <c r="F29" i="29"/>
  <c r="G29" i="29"/>
  <c r="H29" i="29"/>
  <c r="I29" i="29"/>
  <c r="E30" i="29"/>
  <c r="F30" i="29"/>
  <c r="G30" i="29"/>
  <c r="H30" i="29"/>
  <c r="I30" i="29"/>
  <c r="E31" i="29"/>
  <c r="F31" i="29"/>
  <c r="G31" i="29"/>
  <c r="H31" i="29"/>
  <c r="I31" i="29"/>
  <c r="E32" i="29"/>
  <c r="F32" i="29"/>
  <c r="G32" i="29"/>
  <c r="H32" i="29"/>
  <c r="I32" i="29"/>
  <c r="E33" i="29"/>
  <c r="F33" i="29"/>
  <c r="G33" i="29"/>
  <c r="H33" i="29"/>
  <c r="I33" i="29"/>
  <c r="E34" i="29"/>
  <c r="F34" i="29"/>
  <c r="G34" i="29"/>
  <c r="H34" i="29"/>
  <c r="I34" i="29"/>
  <c r="E35" i="29"/>
  <c r="F35" i="29"/>
  <c r="G35" i="29"/>
  <c r="H35" i="29"/>
  <c r="I35" i="29"/>
  <c r="E36" i="29"/>
  <c r="F36" i="29"/>
  <c r="G36" i="29"/>
  <c r="H36" i="29"/>
  <c r="I36" i="29"/>
  <c r="E37" i="29"/>
  <c r="F37" i="29"/>
  <c r="G37" i="29"/>
  <c r="H37" i="29"/>
  <c r="I37" i="29"/>
  <c r="E38" i="29"/>
  <c r="F38" i="29"/>
  <c r="G38" i="29"/>
  <c r="H38" i="29"/>
  <c r="I38" i="29"/>
  <c r="E39" i="29"/>
  <c r="F39" i="29"/>
  <c r="G39" i="29"/>
  <c r="H39" i="29"/>
  <c r="I39" i="29"/>
  <c r="E40" i="29"/>
  <c r="F40" i="29"/>
  <c r="G40" i="29"/>
  <c r="H40" i="29"/>
  <c r="I40" i="29"/>
  <c r="E41" i="29"/>
  <c r="F41" i="29"/>
  <c r="G41" i="29"/>
  <c r="H41" i="29"/>
  <c r="I41" i="29"/>
  <c r="E42" i="29"/>
  <c r="F42" i="29"/>
  <c r="G42" i="29"/>
  <c r="H42" i="29"/>
  <c r="I42" i="29"/>
  <c r="E43" i="29"/>
  <c r="F43" i="29"/>
  <c r="G43" i="29"/>
  <c r="H43" i="29"/>
  <c r="I43" i="29"/>
  <c r="E44" i="29"/>
  <c r="F44" i="29"/>
  <c r="G44" i="29"/>
  <c r="H44" i="29"/>
  <c r="I44" i="29"/>
  <c r="E45" i="29"/>
  <c r="F45" i="29"/>
  <c r="G45" i="29"/>
  <c r="H45" i="29"/>
  <c r="I45" i="29"/>
  <c r="E46" i="29"/>
  <c r="F46" i="29"/>
  <c r="G46" i="29"/>
  <c r="H46" i="29"/>
  <c r="I46" i="29"/>
  <c r="E47" i="29"/>
  <c r="F47" i="29"/>
  <c r="G47" i="29"/>
  <c r="H47" i="29"/>
  <c r="I47" i="29"/>
  <c r="E48" i="29"/>
  <c r="F48" i="29"/>
  <c r="G48" i="29"/>
  <c r="H48" i="29"/>
  <c r="I48" i="29"/>
  <c r="E49" i="29"/>
  <c r="F49" i="29"/>
  <c r="G49" i="29"/>
  <c r="H49" i="29"/>
  <c r="I49" i="29"/>
  <c r="E50" i="29"/>
  <c r="F50" i="29"/>
  <c r="G50" i="29"/>
  <c r="H50" i="29"/>
  <c r="I50" i="29"/>
  <c r="E51" i="29"/>
  <c r="F51" i="29"/>
  <c r="G51" i="29"/>
  <c r="H51" i="29"/>
  <c r="I51" i="29"/>
  <c r="E52" i="29"/>
  <c r="F52" i="29"/>
  <c r="G52" i="29"/>
  <c r="H52" i="29"/>
  <c r="I52" i="29"/>
  <c r="E53" i="29"/>
  <c r="F53" i="29"/>
  <c r="G53" i="29"/>
  <c r="H53" i="29"/>
  <c r="I53" i="29"/>
  <c r="E54" i="29"/>
  <c r="F54" i="29"/>
  <c r="G54" i="29"/>
  <c r="H54" i="29"/>
  <c r="I54" i="29"/>
  <c r="E55" i="29"/>
  <c r="F55" i="29"/>
  <c r="G55" i="29"/>
  <c r="H55" i="29"/>
  <c r="I55" i="29"/>
  <c r="E56" i="29"/>
  <c r="F56" i="29"/>
  <c r="G56" i="29"/>
  <c r="H56" i="29"/>
  <c r="I56" i="29"/>
  <c r="E57" i="29"/>
  <c r="F57" i="29"/>
  <c r="G57" i="29"/>
  <c r="H57" i="29"/>
  <c r="I57" i="29"/>
  <c r="E58" i="29"/>
  <c r="F58" i="29"/>
  <c r="G58" i="29"/>
  <c r="H58" i="29"/>
  <c r="I58" i="29"/>
  <c r="E59" i="29"/>
  <c r="F59" i="29"/>
  <c r="G59" i="29"/>
  <c r="H59" i="29"/>
  <c r="I59" i="29"/>
  <c r="E60" i="29"/>
  <c r="F60" i="29"/>
  <c r="G60" i="29"/>
  <c r="H60" i="29"/>
  <c r="I60" i="29"/>
  <c r="E61" i="29"/>
  <c r="F61" i="29"/>
  <c r="G61" i="29"/>
  <c r="H61" i="29"/>
  <c r="I61" i="29"/>
  <c r="E62" i="29"/>
  <c r="F62" i="29"/>
  <c r="G62" i="29"/>
  <c r="H62" i="29"/>
  <c r="I62" i="29"/>
  <c r="E63" i="29"/>
  <c r="F63" i="29"/>
  <c r="G63" i="29"/>
  <c r="H63" i="29"/>
  <c r="I63" i="29"/>
  <c r="E64" i="29"/>
  <c r="F64" i="29"/>
  <c r="G64" i="29"/>
  <c r="H64" i="29"/>
  <c r="I64" i="29"/>
  <c r="E65" i="29"/>
  <c r="F65" i="29"/>
  <c r="G65" i="29"/>
  <c r="H65" i="29"/>
  <c r="I65" i="29"/>
  <c r="E66" i="29"/>
  <c r="F66" i="29"/>
  <c r="G66" i="29"/>
  <c r="H66" i="29"/>
  <c r="I66" i="29"/>
  <c r="L12" i="29"/>
  <c r="M12" i="29"/>
  <c r="N12" i="29"/>
  <c r="O12" i="29"/>
  <c r="P12" i="29"/>
  <c r="Q12" i="29"/>
  <c r="R12" i="29"/>
  <c r="S12" i="29"/>
  <c r="T12" i="29"/>
  <c r="L13" i="29"/>
  <c r="M13" i="29"/>
  <c r="N13" i="29"/>
  <c r="O13" i="29"/>
  <c r="P13" i="29"/>
  <c r="Q13" i="29"/>
  <c r="R13" i="29"/>
  <c r="S13" i="29"/>
  <c r="T13" i="29"/>
  <c r="L14" i="29"/>
  <c r="M14" i="29"/>
  <c r="N14" i="29"/>
  <c r="O14" i="29"/>
  <c r="P14" i="29"/>
  <c r="Q14" i="29"/>
  <c r="R14" i="29"/>
  <c r="S14" i="29"/>
  <c r="T14" i="29"/>
  <c r="L15" i="29"/>
  <c r="M15" i="29"/>
  <c r="N15" i="29"/>
  <c r="O15" i="29"/>
  <c r="P15" i="29"/>
  <c r="Q15" i="29"/>
  <c r="R15" i="29"/>
  <c r="S15" i="29"/>
  <c r="T15" i="29"/>
  <c r="L17" i="29"/>
  <c r="M17" i="29"/>
  <c r="N17" i="29"/>
  <c r="O17" i="29"/>
  <c r="P17" i="29"/>
  <c r="Q17" i="29"/>
  <c r="R17" i="29"/>
  <c r="S17" i="29"/>
  <c r="T17" i="29"/>
  <c r="L18" i="29"/>
  <c r="M18" i="29"/>
  <c r="N18" i="29"/>
  <c r="O18" i="29"/>
  <c r="P18" i="29"/>
  <c r="Q18" i="29"/>
  <c r="R18" i="29"/>
  <c r="S18" i="29"/>
  <c r="T18" i="29"/>
  <c r="L19" i="29"/>
  <c r="M19" i="29"/>
  <c r="N19" i="29"/>
  <c r="O19" i="29"/>
  <c r="P19" i="29"/>
  <c r="Q19" i="29"/>
  <c r="R19" i="29"/>
  <c r="S19" i="29"/>
  <c r="T19" i="29"/>
  <c r="L20" i="29"/>
  <c r="M20" i="29"/>
  <c r="N20" i="29"/>
  <c r="O20" i="29"/>
  <c r="P20" i="29"/>
  <c r="Q20" i="29"/>
  <c r="R20" i="29"/>
  <c r="S20" i="29"/>
  <c r="T20" i="29"/>
  <c r="L21" i="29"/>
  <c r="M21" i="29"/>
  <c r="N21" i="29"/>
  <c r="O21" i="29"/>
  <c r="P21" i="29"/>
  <c r="Q21" i="29"/>
  <c r="R21" i="29"/>
  <c r="S21" i="29"/>
  <c r="T21" i="29"/>
  <c r="L22" i="29"/>
  <c r="M22" i="29"/>
  <c r="N22" i="29"/>
  <c r="O22" i="29"/>
  <c r="P22" i="29"/>
  <c r="Q22" i="29"/>
  <c r="R22" i="29"/>
  <c r="S22" i="29"/>
  <c r="T22" i="29"/>
  <c r="L23" i="29"/>
  <c r="M23" i="29"/>
  <c r="N23" i="29"/>
  <c r="O23" i="29"/>
  <c r="P23" i="29"/>
  <c r="Q23" i="29"/>
  <c r="R23" i="29"/>
  <c r="S23" i="29"/>
  <c r="T23" i="29"/>
  <c r="L24" i="29"/>
  <c r="M24" i="29"/>
  <c r="N24" i="29"/>
  <c r="O24" i="29"/>
  <c r="P24" i="29"/>
  <c r="Q24" i="29"/>
  <c r="R24" i="29"/>
  <c r="S24" i="29"/>
  <c r="T24" i="29"/>
  <c r="L25" i="29"/>
  <c r="M25" i="29"/>
  <c r="N25" i="29"/>
  <c r="O25" i="29"/>
  <c r="P25" i="29"/>
  <c r="Q25" i="29"/>
  <c r="R25" i="29"/>
  <c r="S25" i="29"/>
  <c r="T25" i="29"/>
  <c r="L26" i="29"/>
  <c r="M26" i="29"/>
  <c r="N26" i="29"/>
  <c r="O26" i="29"/>
  <c r="P26" i="29"/>
  <c r="Q26" i="29"/>
  <c r="R26" i="29"/>
  <c r="S26" i="29"/>
  <c r="T26" i="29"/>
  <c r="L27" i="29"/>
  <c r="M27" i="29"/>
  <c r="N27" i="29"/>
  <c r="O27" i="29"/>
  <c r="P27" i="29"/>
  <c r="Q27" i="29"/>
  <c r="R27" i="29"/>
  <c r="S27" i="29"/>
  <c r="T27" i="29"/>
  <c r="L28" i="29"/>
  <c r="M28" i="29"/>
  <c r="N28" i="29"/>
  <c r="O28" i="29"/>
  <c r="P28" i="29"/>
  <c r="Q28" i="29"/>
  <c r="R28" i="29"/>
  <c r="S28" i="29"/>
  <c r="T28" i="29"/>
  <c r="L29" i="29"/>
  <c r="M29" i="29"/>
  <c r="N29" i="29"/>
  <c r="O29" i="29"/>
  <c r="P29" i="29"/>
  <c r="Q29" i="29"/>
  <c r="R29" i="29"/>
  <c r="S29" i="29"/>
  <c r="T29" i="29"/>
  <c r="L30" i="29"/>
  <c r="M30" i="29"/>
  <c r="N30" i="29"/>
  <c r="O30" i="29"/>
  <c r="P30" i="29"/>
  <c r="Q30" i="29"/>
  <c r="R30" i="29"/>
  <c r="S30" i="29"/>
  <c r="T30" i="29"/>
  <c r="L31" i="29"/>
  <c r="M31" i="29"/>
  <c r="N31" i="29"/>
  <c r="O31" i="29"/>
  <c r="P31" i="29"/>
  <c r="Q31" i="29"/>
  <c r="R31" i="29"/>
  <c r="S31" i="29"/>
  <c r="T31" i="29"/>
  <c r="L32" i="29"/>
  <c r="M32" i="29"/>
  <c r="N32" i="29"/>
  <c r="O32" i="29"/>
  <c r="P32" i="29"/>
  <c r="Q32" i="29"/>
  <c r="R32" i="29"/>
  <c r="S32" i="29"/>
  <c r="T32" i="29"/>
  <c r="L33" i="29"/>
  <c r="M33" i="29"/>
  <c r="N33" i="29"/>
  <c r="O33" i="29"/>
  <c r="P33" i="29"/>
  <c r="Q33" i="29"/>
  <c r="R33" i="29"/>
  <c r="S33" i="29"/>
  <c r="T33" i="29"/>
  <c r="L34" i="29"/>
  <c r="M34" i="29"/>
  <c r="N34" i="29"/>
  <c r="O34" i="29"/>
  <c r="P34" i="29"/>
  <c r="Q34" i="29"/>
  <c r="R34" i="29"/>
  <c r="S34" i="29"/>
  <c r="T34" i="29"/>
  <c r="L35" i="29"/>
  <c r="M35" i="29"/>
  <c r="N35" i="29"/>
  <c r="O35" i="29"/>
  <c r="P35" i="29"/>
  <c r="Q35" i="29"/>
  <c r="R35" i="29"/>
  <c r="S35" i="29"/>
  <c r="T35" i="29"/>
  <c r="L36" i="29"/>
  <c r="M36" i="29"/>
  <c r="N36" i="29"/>
  <c r="O36" i="29"/>
  <c r="P36" i="29"/>
  <c r="Q36" i="29"/>
  <c r="R36" i="29"/>
  <c r="S36" i="29"/>
  <c r="T36" i="29"/>
  <c r="L37" i="29"/>
  <c r="M37" i="29"/>
  <c r="N37" i="29"/>
  <c r="O37" i="29"/>
  <c r="P37" i="29"/>
  <c r="Q37" i="29"/>
  <c r="R37" i="29"/>
  <c r="S37" i="29"/>
  <c r="T37" i="29"/>
  <c r="L38" i="29"/>
  <c r="M38" i="29"/>
  <c r="N38" i="29"/>
  <c r="O38" i="29"/>
  <c r="P38" i="29"/>
  <c r="Q38" i="29"/>
  <c r="R38" i="29"/>
  <c r="S38" i="29"/>
  <c r="T38" i="29"/>
  <c r="L39" i="29"/>
  <c r="M39" i="29"/>
  <c r="N39" i="29"/>
  <c r="O39" i="29"/>
  <c r="P39" i="29"/>
  <c r="Q39" i="29"/>
  <c r="R39" i="29"/>
  <c r="S39" i="29"/>
  <c r="T39" i="29"/>
  <c r="L40" i="29"/>
  <c r="M40" i="29"/>
  <c r="N40" i="29"/>
  <c r="O40" i="29"/>
  <c r="P40" i="29"/>
  <c r="Q40" i="29"/>
  <c r="R40" i="29"/>
  <c r="S40" i="29"/>
  <c r="T40" i="29"/>
  <c r="L41" i="29"/>
  <c r="M41" i="29"/>
  <c r="N41" i="29"/>
  <c r="O41" i="29"/>
  <c r="P41" i="29"/>
  <c r="Q41" i="29"/>
  <c r="R41" i="29"/>
  <c r="S41" i="29"/>
  <c r="T41" i="29"/>
  <c r="L42" i="29"/>
  <c r="M42" i="29"/>
  <c r="N42" i="29"/>
  <c r="O42" i="29"/>
  <c r="P42" i="29"/>
  <c r="Q42" i="29"/>
  <c r="R42" i="29"/>
  <c r="S42" i="29"/>
  <c r="T42" i="29"/>
  <c r="L43" i="29"/>
  <c r="M43" i="29"/>
  <c r="N43" i="29"/>
  <c r="O43" i="29"/>
  <c r="P43" i="29"/>
  <c r="Q43" i="29"/>
  <c r="R43" i="29"/>
  <c r="S43" i="29"/>
  <c r="T43" i="29"/>
  <c r="L44" i="29"/>
  <c r="M44" i="29"/>
  <c r="N44" i="29"/>
  <c r="O44" i="29"/>
  <c r="P44" i="29"/>
  <c r="Q44" i="29"/>
  <c r="R44" i="29"/>
  <c r="S44" i="29"/>
  <c r="T44" i="29"/>
  <c r="L45" i="29"/>
  <c r="M45" i="29"/>
  <c r="N45" i="29"/>
  <c r="O45" i="29"/>
  <c r="P45" i="29"/>
  <c r="Q45" i="29"/>
  <c r="R45" i="29"/>
  <c r="S45" i="29"/>
  <c r="T45" i="29"/>
  <c r="L46" i="29"/>
  <c r="M46" i="29"/>
  <c r="N46" i="29"/>
  <c r="O46" i="29"/>
  <c r="P46" i="29"/>
  <c r="Q46" i="29"/>
  <c r="R46" i="29"/>
  <c r="S46" i="29"/>
  <c r="T46" i="29"/>
  <c r="L47" i="29"/>
  <c r="M47" i="29"/>
  <c r="N47" i="29"/>
  <c r="O47" i="29"/>
  <c r="P47" i="29"/>
  <c r="Q47" i="29"/>
  <c r="R47" i="29"/>
  <c r="S47" i="29"/>
  <c r="T47" i="29"/>
  <c r="L48" i="29"/>
  <c r="M48" i="29"/>
  <c r="N48" i="29"/>
  <c r="O48" i="29"/>
  <c r="P48" i="29"/>
  <c r="Q48" i="29"/>
  <c r="R48" i="29"/>
  <c r="S48" i="29"/>
  <c r="T48" i="29"/>
  <c r="L49" i="29"/>
  <c r="M49" i="29"/>
  <c r="N49" i="29"/>
  <c r="O49" i="29"/>
  <c r="P49" i="29"/>
  <c r="Q49" i="29"/>
  <c r="R49" i="29"/>
  <c r="S49" i="29"/>
  <c r="T49" i="29"/>
  <c r="L50" i="29"/>
  <c r="M50" i="29"/>
  <c r="N50" i="29"/>
  <c r="O50" i="29"/>
  <c r="P50" i="29"/>
  <c r="Q50" i="29"/>
  <c r="R50" i="29"/>
  <c r="S50" i="29"/>
  <c r="T50" i="29"/>
  <c r="L51" i="29"/>
  <c r="M51" i="29"/>
  <c r="N51" i="29"/>
  <c r="O51" i="29"/>
  <c r="P51" i="29"/>
  <c r="Q51" i="29"/>
  <c r="R51" i="29"/>
  <c r="S51" i="29"/>
  <c r="T51" i="29"/>
  <c r="L52" i="29"/>
  <c r="M52" i="29"/>
  <c r="N52" i="29"/>
  <c r="O52" i="29"/>
  <c r="P52" i="29"/>
  <c r="Q52" i="29"/>
  <c r="R52" i="29"/>
  <c r="S52" i="29"/>
  <c r="T52" i="29"/>
  <c r="L53" i="29"/>
  <c r="M53" i="29"/>
  <c r="N53" i="29"/>
  <c r="O53" i="29"/>
  <c r="P53" i="29"/>
  <c r="Q53" i="29"/>
  <c r="R53" i="29"/>
  <c r="S53" i="29"/>
  <c r="T53" i="29"/>
  <c r="L54" i="29"/>
  <c r="M54" i="29"/>
  <c r="N54" i="29"/>
  <c r="O54" i="29"/>
  <c r="P54" i="29"/>
  <c r="Q54" i="29"/>
  <c r="R54" i="29"/>
  <c r="S54" i="29"/>
  <c r="T54" i="29"/>
  <c r="L55" i="29"/>
  <c r="M55" i="29"/>
  <c r="N55" i="29"/>
  <c r="O55" i="29"/>
  <c r="P55" i="29"/>
  <c r="Q55" i="29"/>
  <c r="R55" i="29"/>
  <c r="S55" i="29"/>
  <c r="T55" i="29"/>
  <c r="L56" i="29"/>
  <c r="M56" i="29"/>
  <c r="N56" i="29"/>
  <c r="O56" i="29"/>
  <c r="P56" i="29"/>
  <c r="Q56" i="29"/>
  <c r="R56" i="29"/>
  <c r="S56" i="29"/>
  <c r="T56" i="29"/>
  <c r="L57" i="29"/>
  <c r="M57" i="29"/>
  <c r="N57" i="29"/>
  <c r="O57" i="29"/>
  <c r="P57" i="29"/>
  <c r="Q57" i="29"/>
  <c r="R57" i="29"/>
  <c r="S57" i="29"/>
  <c r="T57" i="29"/>
  <c r="L58" i="29"/>
  <c r="M58" i="29"/>
  <c r="N58" i="29"/>
  <c r="O58" i="29"/>
  <c r="P58" i="29"/>
  <c r="Q58" i="29"/>
  <c r="R58" i="29"/>
  <c r="S58" i="29"/>
  <c r="T58" i="29"/>
  <c r="L59" i="29"/>
  <c r="M59" i="29"/>
  <c r="N59" i="29"/>
  <c r="O59" i="29"/>
  <c r="P59" i="29"/>
  <c r="Q59" i="29"/>
  <c r="R59" i="29"/>
  <c r="S59" i="29"/>
  <c r="T59" i="29"/>
  <c r="L60" i="29"/>
  <c r="M60" i="29"/>
  <c r="N60" i="29"/>
  <c r="O60" i="29"/>
  <c r="P60" i="29"/>
  <c r="Q60" i="29"/>
  <c r="R60" i="29"/>
  <c r="S60" i="29"/>
  <c r="T60" i="29"/>
  <c r="L61" i="29"/>
  <c r="M61" i="29"/>
  <c r="N61" i="29"/>
  <c r="O61" i="29"/>
  <c r="P61" i="29"/>
  <c r="Q61" i="29"/>
  <c r="R61" i="29"/>
  <c r="S61" i="29"/>
  <c r="T61" i="29"/>
  <c r="L62" i="29"/>
  <c r="M62" i="29"/>
  <c r="N62" i="29"/>
  <c r="O62" i="29"/>
  <c r="P62" i="29"/>
  <c r="Q62" i="29"/>
  <c r="R62" i="29"/>
  <c r="S62" i="29"/>
  <c r="T62" i="29"/>
  <c r="L63" i="29"/>
  <c r="M63" i="29"/>
  <c r="N63" i="29"/>
  <c r="O63" i="29"/>
  <c r="P63" i="29"/>
  <c r="Q63" i="29"/>
  <c r="R63" i="29"/>
  <c r="S63" i="29"/>
  <c r="T63" i="29"/>
  <c r="L64" i="29"/>
  <c r="M64" i="29"/>
  <c r="N64" i="29"/>
  <c r="O64" i="29"/>
  <c r="P64" i="29"/>
  <c r="Q64" i="29"/>
  <c r="R64" i="29"/>
  <c r="S64" i="29"/>
  <c r="T64" i="29"/>
  <c r="L65" i="29"/>
  <c r="M65" i="29"/>
  <c r="N65" i="29"/>
  <c r="O65" i="29"/>
  <c r="P65" i="29"/>
  <c r="Q65" i="29"/>
  <c r="R65" i="29"/>
  <c r="S65" i="29"/>
  <c r="T65" i="29"/>
  <c r="L66" i="29"/>
  <c r="M66" i="29"/>
  <c r="N66" i="29"/>
  <c r="O66" i="29"/>
  <c r="P66" i="29"/>
  <c r="Q66" i="29"/>
  <c r="R66" i="29"/>
  <c r="S66" i="29"/>
  <c r="T66" i="29"/>
  <c r="M7" i="29"/>
  <c r="N7" i="29"/>
  <c r="O7" i="29"/>
  <c r="P7" i="29"/>
  <c r="Q7" i="29"/>
  <c r="R7" i="29"/>
  <c r="S7" i="29"/>
  <c r="T7" i="29"/>
  <c r="M8" i="29"/>
  <c r="N8" i="29"/>
  <c r="O8" i="29"/>
  <c r="P8" i="29"/>
  <c r="Q8" i="29"/>
  <c r="R8" i="29"/>
  <c r="S8" i="29"/>
  <c r="T8" i="29"/>
  <c r="M9" i="29"/>
  <c r="N9" i="29"/>
  <c r="O9" i="29"/>
  <c r="P9" i="29"/>
  <c r="Q9" i="29"/>
  <c r="R9" i="29"/>
  <c r="S9" i="29"/>
  <c r="T9" i="29"/>
  <c r="M10" i="29"/>
  <c r="N10" i="29"/>
  <c r="O10" i="29"/>
  <c r="P10" i="29"/>
  <c r="Q10" i="29"/>
  <c r="R10" i="29"/>
  <c r="S10" i="29"/>
  <c r="T10" i="29"/>
  <c r="M11" i="29"/>
  <c r="N11" i="29"/>
  <c r="O11" i="29"/>
  <c r="P11" i="29"/>
  <c r="Q11" i="29"/>
  <c r="R11" i="29"/>
  <c r="S11" i="29"/>
  <c r="T11" i="29"/>
  <c r="N5" i="29"/>
  <c r="O5" i="29"/>
  <c r="P5" i="29"/>
  <c r="Q5" i="29"/>
  <c r="R5" i="29"/>
  <c r="S5" i="29"/>
  <c r="T5" i="29"/>
  <c r="F7" i="29"/>
  <c r="G7" i="29"/>
  <c r="H7" i="29"/>
  <c r="I7" i="29"/>
  <c r="F8" i="29"/>
  <c r="G8" i="29"/>
  <c r="H8" i="29"/>
  <c r="I8" i="29"/>
  <c r="F9" i="29"/>
  <c r="G9" i="29"/>
  <c r="H9" i="29"/>
  <c r="I9" i="29"/>
  <c r="F10" i="29"/>
  <c r="G10" i="29"/>
  <c r="H10" i="29"/>
  <c r="I10" i="29"/>
  <c r="F11" i="29"/>
  <c r="G11" i="29"/>
  <c r="H11" i="29"/>
  <c r="I11" i="29"/>
  <c r="G6" i="29"/>
  <c r="H6" i="29"/>
  <c r="I6" i="29"/>
  <c r="I17" i="18"/>
  <c r="K17" i="18" s="1"/>
  <c r="H17" i="18"/>
  <c r="G17" i="18"/>
  <c r="F17" i="18"/>
  <c r="E17" i="18"/>
  <c r="D17" i="18"/>
  <c r="C17" i="18"/>
  <c r="B17" i="18"/>
  <c r="D4" i="23"/>
  <c r="D5" i="23"/>
  <c r="D6" i="23"/>
  <c r="D7" i="23"/>
  <c r="D8" i="23"/>
  <c r="D9" i="23"/>
  <c r="D10" i="23"/>
  <c r="D11" i="23"/>
  <c r="D12" i="23"/>
  <c r="D13" i="23"/>
  <c r="D14" i="23"/>
  <c r="D15" i="23"/>
  <c r="D16" i="23"/>
  <c r="D17" i="23"/>
  <c r="D18" i="23"/>
  <c r="D19" i="23"/>
  <c r="D20" i="23"/>
  <c r="D21" i="23"/>
  <c r="B4" i="23"/>
  <c r="I15" i="18"/>
  <c r="C12" i="23" s="1"/>
  <c r="I16" i="18"/>
  <c r="C13" i="23" s="1"/>
  <c r="I18" i="18"/>
  <c r="C14" i="23" s="1"/>
  <c r="I19" i="18"/>
  <c r="K19" i="18" s="1"/>
  <c r="E15" i="23" s="1"/>
  <c r="I20" i="18"/>
  <c r="C16" i="23" s="1"/>
  <c r="I21" i="18"/>
  <c r="C17" i="23" s="1"/>
  <c r="I22" i="18"/>
  <c r="K22" i="18" s="1"/>
  <c r="E18" i="23" s="1"/>
  <c r="I23" i="18"/>
  <c r="C19" i="23" s="1"/>
  <c r="G15" i="18"/>
  <c r="H15" i="18"/>
  <c r="G16" i="18"/>
  <c r="H16" i="18"/>
  <c r="G18" i="18"/>
  <c r="H18" i="18"/>
  <c r="G19" i="18"/>
  <c r="H19" i="18"/>
  <c r="G20" i="18"/>
  <c r="H20" i="18"/>
  <c r="G21" i="18"/>
  <c r="H21" i="18"/>
  <c r="G22" i="18"/>
  <c r="H22" i="18"/>
  <c r="G23" i="18"/>
  <c r="H23" i="18"/>
  <c r="D15" i="18"/>
  <c r="E15" i="18"/>
  <c r="F15" i="18"/>
  <c r="D16" i="18"/>
  <c r="E16" i="18"/>
  <c r="F16" i="18"/>
  <c r="D18" i="18"/>
  <c r="E18" i="18"/>
  <c r="F18" i="18"/>
  <c r="D19" i="18"/>
  <c r="E19" i="18"/>
  <c r="F19" i="18"/>
  <c r="D20" i="18"/>
  <c r="E20" i="18"/>
  <c r="F20" i="18"/>
  <c r="D21" i="18"/>
  <c r="E21" i="18"/>
  <c r="F21" i="18"/>
  <c r="D22" i="18"/>
  <c r="E22" i="18"/>
  <c r="F22" i="18"/>
  <c r="D23" i="18"/>
  <c r="E23" i="18"/>
  <c r="F23" i="18"/>
  <c r="C15" i="18"/>
  <c r="C16" i="18"/>
  <c r="C18" i="18"/>
  <c r="C19" i="18"/>
  <c r="C20" i="18"/>
  <c r="C21" i="18"/>
  <c r="C22" i="18"/>
  <c r="C23" i="18"/>
  <c r="B22" i="18"/>
  <c r="B18" i="23" s="1"/>
  <c r="B19" i="18"/>
  <c r="B15" i="23" s="1"/>
  <c r="C5" i="23"/>
  <c r="I9" i="18"/>
  <c r="C6" i="23" s="1"/>
  <c r="I10" i="18"/>
  <c r="C7" i="23" s="1"/>
  <c r="I11" i="18"/>
  <c r="C8" i="23" s="1"/>
  <c r="I12" i="18"/>
  <c r="C9" i="23" s="1"/>
  <c r="I13" i="18"/>
  <c r="C10" i="23" s="1"/>
  <c r="U49" i="29" l="1"/>
  <c r="U37" i="29"/>
  <c r="U30" i="29"/>
  <c r="U13" i="29"/>
  <c r="U17" i="29"/>
  <c r="U65" i="29"/>
  <c r="U45" i="29"/>
  <c r="U33" i="29"/>
  <c r="U25" i="29"/>
  <c r="U41" i="29"/>
  <c r="U34" i="29"/>
  <c r="J65" i="29"/>
  <c r="J57" i="29"/>
  <c r="J53" i="29"/>
  <c r="J49" i="29"/>
  <c r="J45" i="29"/>
  <c r="J41" i="29"/>
  <c r="J37" i="29"/>
  <c r="J29" i="29"/>
  <c r="J25" i="29"/>
  <c r="U53" i="29"/>
  <c r="U57" i="29"/>
  <c r="U29" i="29"/>
  <c r="J23" i="29"/>
  <c r="J19" i="29"/>
  <c r="U61" i="29"/>
  <c r="U38" i="29"/>
  <c r="U21" i="29"/>
  <c r="U59" i="29"/>
  <c r="U54" i="29"/>
  <c r="U52" i="29"/>
  <c r="U43" i="29"/>
  <c r="U31" i="29"/>
  <c r="U28" i="29"/>
  <c r="U19" i="29"/>
  <c r="U14" i="29"/>
  <c r="U12" i="29"/>
  <c r="J61" i="29"/>
  <c r="J33" i="29"/>
  <c r="J21" i="29"/>
  <c r="J17" i="29"/>
  <c r="J13" i="29"/>
  <c r="U66" i="29"/>
  <c r="U64" i="29"/>
  <c r="U55" i="29"/>
  <c r="U50" i="29"/>
  <c r="U48" i="29"/>
  <c r="U39" i="29"/>
  <c r="U36" i="29"/>
  <c r="U26" i="29"/>
  <c r="U24" i="29"/>
  <c r="U15" i="29"/>
  <c r="J66" i="29"/>
  <c r="J62" i="29"/>
  <c r="J58" i="29"/>
  <c r="J54" i="29"/>
  <c r="J50" i="29"/>
  <c r="J46" i="29"/>
  <c r="J42" i="29"/>
  <c r="J38" i="29"/>
  <c r="J34" i="29"/>
  <c r="J30" i="29"/>
  <c r="J26" i="29"/>
  <c r="J22" i="29"/>
  <c r="J18" i="29"/>
  <c r="J14" i="29"/>
  <c r="U60" i="29"/>
  <c r="U51" i="29"/>
  <c r="U46" i="29"/>
  <c r="U44" i="29"/>
  <c r="U32" i="29"/>
  <c r="U27" i="29"/>
  <c r="U22" i="29"/>
  <c r="U20" i="29"/>
  <c r="J63" i="29"/>
  <c r="J59" i="29"/>
  <c r="J55" i="29"/>
  <c r="J51" i="29"/>
  <c r="J47" i="29"/>
  <c r="J43" i="29"/>
  <c r="J39" i="29"/>
  <c r="J35" i="29"/>
  <c r="J31" i="29"/>
  <c r="J27" i="29"/>
  <c r="J15" i="29"/>
  <c r="U63" i="29"/>
  <c r="U62" i="29"/>
  <c r="U58" i="29"/>
  <c r="U56" i="29"/>
  <c r="U47" i="29"/>
  <c r="U42" i="29"/>
  <c r="U40" i="29"/>
  <c r="U35" i="29"/>
  <c r="U23" i="29"/>
  <c r="U18" i="29"/>
  <c r="J64" i="29"/>
  <c r="J60" i="29"/>
  <c r="J56" i="29"/>
  <c r="J52" i="29"/>
  <c r="J48" i="29"/>
  <c r="J44" i="29"/>
  <c r="J40" i="29"/>
  <c r="J36" i="29"/>
  <c r="J32" i="29"/>
  <c r="J28" i="29"/>
  <c r="J24" i="29"/>
  <c r="J20" i="29"/>
  <c r="J12" i="29"/>
  <c r="C15" i="23"/>
  <c r="C18" i="23"/>
  <c r="Z2" i="29" l="1"/>
  <c r="Z3" i="29" l="1"/>
  <c r="C3" i="29" l="1"/>
  <c r="Z4" i="29"/>
  <c r="Y4" i="29"/>
  <c r="AA22" i="29"/>
  <c r="AB22" i="29"/>
  <c r="AC22" i="29"/>
  <c r="AD22" i="29"/>
  <c r="W21" i="21" s="1"/>
  <c r="AA23" i="29"/>
  <c r="AB23" i="29"/>
  <c r="AC23" i="29"/>
  <c r="AD23" i="29"/>
  <c r="W22" i="21" s="1"/>
  <c r="AA24" i="29"/>
  <c r="AB24" i="29"/>
  <c r="AC24" i="29"/>
  <c r="AD24" i="29"/>
  <c r="W23" i="21" s="1"/>
  <c r="AA25" i="29"/>
  <c r="AB25" i="29"/>
  <c r="AC25" i="29"/>
  <c r="AD25" i="29"/>
  <c r="W24" i="21" s="1"/>
  <c r="AA26" i="29"/>
  <c r="AB26" i="29"/>
  <c r="AC26" i="29"/>
  <c r="AD26" i="29"/>
  <c r="W25" i="21" s="1"/>
  <c r="AA27" i="29"/>
  <c r="AB27" i="29"/>
  <c r="AC27" i="29"/>
  <c r="AD27" i="29"/>
  <c r="W26" i="21" s="1"/>
  <c r="AA28" i="29"/>
  <c r="AB28" i="29"/>
  <c r="AC28" i="29"/>
  <c r="AD28" i="29"/>
  <c r="W27" i="21" s="1"/>
  <c r="AA29" i="29"/>
  <c r="AB29" i="29"/>
  <c r="AC29" i="29"/>
  <c r="AD29" i="29"/>
  <c r="W28" i="21" s="1"/>
  <c r="AA30" i="29"/>
  <c r="AB30" i="29"/>
  <c r="AC30" i="29"/>
  <c r="AD30" i="29"/>
  <c r="W29" i="21" s="1"/>
  <c r="AA31" i="29"/>
  <c r="AB31" i="29"/>
  <c r="AC31" i="29"/>
  <c r="AD31" i="29"/>
  <c r="W30" i="21" s="1"/>
  <c r="AA32" i="29"/>
  <c r="AB32" i="29"/>
  <c r="AC32" i="29"/>
  <c r="AD32" i="29"/>
  <c r="W31" i="21" s="1"/>
  <c r="AA33" i="29"/>
  <c r="AB33" i="29"/>
  <c r="AC33" i="29"/>
  <c r="AD33" i="29"/>
  <c r="W32" i="21" s="1"/>
  <c r="AA34" i="29"/>
  <c r="AB34" i="29"/>
  <c r="AC34" i="29"/>
  <c r="AD34" i="29"/>
  <c r="W33" i="21" s="1"/>
  <c r="AA35" i="29"/>
  <c r="AB35" i="29"/>
  <c r="AC35" i="29"/>
  <c r="AD35" i="29"/>
  <c r="W34" i="21" s="1"/>
  <c r="AA36" i="29"/>
  <c r="AB36" i="29"/>
  <c r="AC36" i="29"/>
  <c r="AD36" i="29"/>
  <c r="W35" i="21" s="1"/>
  <c r="AA37" i="29"/>
  <c r="AB37" i="29"/>
  <c r="AC37" i="29"/>
  <c r="AD37" i="29"/>
  <c r="W36" i="21" s="1"/>
  <c r="AA38" i="29"/>
  <c r="AB38" i="29"/>
  <c r="AC38" i="29"/>
  <c r="AD38" i="29"/>
  <c r="W37" i="21" s="1"/>
  <c r="AA39" i="29"/>
  <c r="AB39" i="29"/>
  <c r="AC39" i="29"/>
  <c r="AD39" i="29"/>
  <c r="W38" i="21" s="1"/>
  <c r="AA40" i="29"/>
  <c r="AB40" i="29"/>
  <c r="AC40" i="29"/>
  <c r="AD40" i="29"/>
  <c r="W39" i="21" s="1"/>
  <c r="AA41" i="29"/>
  <c r="AB41" i="29"/>
  <c r="AC41" i="29"/>
  <c r="AD41" i="29"/>
  <c r="W40" i="21" s="1"/>
  <c r="AA42" i="29"/>
  <c r="AB42" i="29"/>
  <c r="AC42" i="29"/>
  <c r="AD42" i="29"/>
  <c r="W41" i="21" s="1"/>
  <c r="AA43" i="29"/>
  <c r="AB43" i="29"/>
  <c r="AC43" i="29"/>
  <c r="AD43" i="29"/>
  <c r="W42" i="21" s="1"/>
  <c r="AA44" i="29"/>
  <c r="AB44" i="29"/>
  <c r="AC44" i="29"/>
  <c r="AD44" i="29"/>
  <c r="W43" i="21" s="1"/>
  <c r="AA45" i="29"/>
  <c r="AB45" i="29"/>
  <c r="AC45" i="29"/>
  <c r="AD45" i="29"/>
  <c r="W44" i="21" s="1"/>
  <c r="AA46" i="29"/>
  <c r="AB46" i="29"/>
  <c r="AC46" i="29"/>
  <c r="AD46" i="29"/>
  <c r="W45" i="21" s="1"/>
  <c r="AA47" i="29"/>
  <c r="AB47" i="29"/>
  <c r="AC47" i="29"/>
  <c r="AD47" i="29"/>
  <c r="W46" i="21" s="1"/>
  <c r="AA48" i="29"/>
  <c r="AB48" i="29"/>
  <c r="AC48" i="29"/>
  <c r="AD48" i="29"/>
  <c r="W47" i="21" s="1"/>
  <c r="AA49" i="29"/>
  <c r="AB49" i="29"/>
  <c r="AC49" i="29"/>
  <c r="AD49" i="29"/>
  <c r="W48" i="21" s="1"/>
  <c r="AA50" i="29"/>
  <c r="AB50" i="29"/>
  <c r="AC50" i="29"/>
  <c r="AD50" i="29"/>
  <c r="W49" i="21" s="1"/>
  <c r="AA51" i="29"/>
  <c r="AB51" i="29"/>
  <c r="AC51" i="29"/>
  <c r="AD51" i="29"/>
  <c r="W50" i="21" s="1"/>
  <c r="AA52" i="29"/>
  <c r="AB52" i="29"/>
  <c r="AC52" i="29"/>
  <c r="AD52" i="29"/>
  <c r="W51" i="21" s="1"/>
  <c r="AA53" i="29"/>
  <c r="AB53" i="29"/>
  <c r="AC53" i="29"/>
  <c r="AD53" i="29"/>
  <c r="W52" i="21" s="1"/>
  <c r="AA54" i="29"/>
  <c r="AB54" i="29"/>
  <c r="AC54" i="29"/>
  <c r="AD54" i="29"/>
  <c r="W53" i="21" s="1"/>
  <c r="AA55" i="29"/>
  <c r="AB55" i="29"/>
  <c r="AC55" i="29"/>
  <c r="AD55" i="29"/>
  <c r="W54" i="21" s="1"/>
  <c r="AA56" i="29"/>
  <c r="AB56" i="29"/>
  <c r="AC56" i="29"/>
  <c r="AD56" i="29"/>
  <c r="W55" i="21" s="1"/>
  <c r="AA57" i="29"/>
  <c r="AB57" i="29"/>
  <c r="AC57" i="29"/>
  <c r="AD57" i="29"/>
  <c r="W56" i="21" s="1"/>
  <c r="AA58" i="29"/>
  <c r="AB58" i="29"/>
  <c r="AC58" i="29"/>
  <c r="AD58" i="29"/>
  <c r="W57" i="21" s="1"/>
  <c r="AA59" i="29"/>
  <c r="AB59" i="29"/>
  <c r="AC59" i="29"/>
  <c r="AD59" i="29"/>
  <c r="W58" i="21" s="1"/>
  <c r="AA60" i="29"/>
  <c r="AB60" i="29"/>
  <c r="AC60" i="29"/>
  <c r="AD60" i="29"/>
  <c r="W59" i="21" s="1"/>
  <c r="AA61" i="29"/>
  <c r="AB61" i="29"/>
  <c r="AC61" i="29"/>
  <c r="AD61" i="29"/>
  <c r="W60" i="21" s="1"/>
  <c r="AA62" i="29"/>
  <c r="AB62" i="29"/>
  <c r="AC62" i="29"/>
  <c r="AD62" i="29"/>
  <c r="W61" i="21" s="1"/>
  <c r="AA63" i="29"/>
  <c r="AB63" i="29"/>
  <c r="AC63" i="29"/>
  <c r="AD63" i="29"/>
  <c r="W62" i="21" s="1"/>
  <c r="AA64" i="29"/>
  <c r="AB64" i="29"/>
  <c r="AC64" i="29"/>
  <c r="AD64" i="29"/>
  <c r="W63" i="21" s="1"/>
  <c r="AA65" i="29"/>
  <c r="AB65" i="29"/>
  <c r="AC65" i="29"/>
  <c r="AD65" i="29"/>
  <c r="W64" i="21" s="1"/>
  <c r="AA66" i="29"/>
  <c r="AB66" i="29"/>
  <c r="AC66" i="29"/>
  <c r="AD66" i="29"/>
  <c r="W65" i="21" s="1"/>
  <c r="AA17" i="29"/>
  <c r="AB17" i="29"/>
  <c r="AC17" i="29"/>
  <c r="AD17" i="29"/>
  <c r="W16" i="21" s="1"/>
  <c r="AA18" i="29"/>
  <c r="AB18" i="29"/>
  <c r="AC18" i="29"/>
  <c r="AD18" i="29"/>
  <c r="W17" i="21" s="1"/>
  <c r="AA19" i="29"/>
  <c r="AB19" i="29"/>
  <c r="AC19" i="29"/>
  <c r="AD19" i="29"/>
  <c r="W18" i="21" s="1"/>
  <c r="AA20" i="29"/>
  <c r="AB20" i="29"/>
  <c r="AC20" i="29"/>
  <c r="AD20" i="29"/>
  <c r="W19" i="21" s="1"/>
  <c r="AA21" i="29"/>
  <c r="AB21" i="29"/>
  <c r="AC21" i="29"/>
  <c r="AD21" i="29"/>
  <c r="W20" i="21" s="1"/>
  <c r="AA7" i="29"/>
  <c r="AB7" i="29"/>
  <c r="AC7" i="29"/>
  <c r="AD7" i="29"/>
  <c r="W6" i="21" s="1"/>
  <c r="AA8" i="29"/>
  <c r="AB8" i="29"/>
  <c r="AC8" i="29"/>
  <c r="AD8" i="29"/>
  <c r="W7" i="21" s="1"/>
  <c r="AA9" i="29"/>
  <c r="AB9" i="29"/>
  <c r="AC9" i="29"/>
  <c r="AD9" i="29"/>
  <c r="W8" i="21" s="1"/>
  <c r="AA10" i="29"/>
  <c r="AB10" i="29"/>
  <c r="AC10" i="29"/>
  <c r="AD10" i="29"/>
  <c r="W9" i="21" s="1"/>
  <c r="AA11" i="29"/>
  <c r="AB11" i="29"/>
  <c r="AC11" i="29"/>
  <c r="AD11" i="29"/>
  <c r="W10" i="21" s="1"/>
  <c r="AA12" i="29"/>
  <c r="AB12" i="29"/>
  <c r="AC12" i="29"/>
  <c r="AD12" i="29"/>
  <c r="W11" i="21" s="1"/>
  <c r="AA13" i="29"/>
  <c r="AB13" i="29"/>
  <c r="AC13" i="29"/>
  <c r="AD13" i="29"/>
  <c r="W12" i="21" s="1"/>
  <c r="AA14" i="29"/>
  <c r="AB14" i="29"/>
  <c r="AC14" i="29"/>
  <c r="AD14" i="29"/>
  <c r="W13" i="21" s="1"/>
  <c r="AA15" i="29"/>
  <c r="AB15" i="29"/>
  <c r="AC15" i="29"/>
  <c r="AD15" i="29"/>
  <c r="W14" i="21" s="1"/>
  <c r="AA16" i="29"/>
  <c r="AB16" i="29"/>
  <c r="AC16" i="29"/>
  <c r="AD16" i="29"/>
  <c r="W15" i="21" s="1"/>
  <c r="AA6" i="29"/>
  <c r="U4" i="21"/>
  <c r="V4" i="21"/>
  <c r="X4" i="21"/>
  <c r="Z4" i="21"/>
  <c r="AA5" i="29"/>
  <c r="U5" i="21"/>
  <c r="L4" i="21"/>
  <c r="M4" i="21"/>
  <c r="N4" i="21"/>
  <c r="O4" i="21"/>
  <c r="P4" i="21"/>
  <c r="Q4" i="21"/>
  <c r="R4" i="21"/>
  <c r="L5" i="21"/>
  <c r="M5" i="21"/>
  <c r="N5" i="21"/>
  <c r="O5" i="21"/>
  <c r="P5" i="21"/>
  <c r="Q5" i="21"/>
  <c r="R5" i="21"/>
  <c r="B27" i="18"/>
  <c r="B23" i="23" s="1"/>
  <c r="B28" i="18"/>
  <c r="B24" i="23" s="1"/>
  <c r="K23" i="18"/>
  <c r="E19" i="23" s="1"/>
  <c r="K21" i="18"/>
  <c r="E17" i="23" s="1"/>
  <c r="B23" i="18"/>
  <c r="B19" i="23" s="1"/>
  <c r="B18" i="18"/>
  <c r="B14" i="23" s="1"/>
  <c r="B21" i="18"/>
  <c r="B17" i="23" s="1"/>
  <c r="AI7" i="29" l="1"/>
  <c r="Z11" i="21"/>
  <c r="Z12" i="21"/>
  <c r="Z13" i="21"/>
  <c r="Z14" i="21"/>
  <c r="Z15" i="21"/>
  <c r="Z16" i="21"/>
  <c r="Z17" i="21"/>
  <c r="Z18" i="21"/>
  <c r="Z19" i="21"/>
  <c r="Z20" i="21"/>
  <c r="Z21" i="21"/>
  <c r="Z22" i="21"/>
  <c r="Z23" i="21"/>
  <c r="Z24" i="21"/>
  <c r="Z25" i="21"/>
  <c r="Z26" i="21"/>
  <c r="Z27" i="21"/>
  <c r="Z28" i="21"/>
  <c r="Z29" i="21"/>
  <c r="Z30" i="21"/>
  <c r="Z31" i="21"/>
  <c r="Z32" i="21"/>
  <c r="Z33" i="21"/>
  <c r="Z34" i="21"/>
  <c r="Z35" i="21"/>
  <c r="Z36" i="21"/>
  <c r="Z37" i="21"/>
  <c r="Z38" i="21"/>
  <c r="Z39" i="21"/>
  <c r="Z40" i="21"/>
  <c r="Z41" i="21"/>
  <c r="Z42" i="21"/>
  <c r="Z43" i="21"/>
  <c r="Z44" i="21"/>
  <c r="Z45" i="21"/>
  <c r="Z46" i="21"/>
  <c r="Z47" i="21"/>
  <c r="Z48" i="21"/>
  <c r="Z49" i="21"/>
  <c r="Z50" i="21"/>
  <c r="Z51" i="21"/>
  <c r="Z52" i="21"/>
  <c r="Z6" i="21"/>
  <c r="Z10" i="21"/>
  <c r="Z7" i="21"/>
  <c r="Z58" i="21"/>
  <c r="Z61" i="21"/>
  <c r="Z64" i="21"/>
  <c r="Z65" i="21"/>
  <c r="Z59" i="21"/>
  <c r="Z62" i="21"/>
  <c r="Z8" i="21"/>
  <c r="Z53" i="21"/>
  <c r="Z54" i="21"/>
  <c r="Z55" i="21"/>
  <c r="Z56" i="21"/>
  <c r="Z57" i="21"/>
  <c r="Z60" i="21"/>
  <c r="Z63" i="21"/>
  <c r="Z9" i="21"/>
  <c r="X11" i="21"/>
  <c r="X12" i="21"/>
  <c r="X13" i="21"/>
  <c r="X14" i="21"/>
  <c r="X15" i="21"/>
  <c r="X16" i="21"/>
  <c r="X17" i="21"/>
  <c r="X18" i="21"/>
  <c r="X19" i="21"/>
  <c r="X20" i="21"/>
  <c r="X21" i="21"/>
  <c r="X22" i="21"/>
  <c r="X23" i="21"/>
  <c r="X24" i="21"/>
  <c r="X25" i="21"/>
  <c r="X26" i="21"/>
  <c r="X27" i="21"/>
  <c r="X28" i="21"/>
  <c r="X29" i="21"/>
  <c r="X30" i="21"/>
  <c r="X31" i="21"/>
  <c r="X32" i="21"/>
  <c r="X33" i="21"/>
  <c r="X34" i="21"/>
  <c r="X35" i="21"/>
  <c r="X36" i="21"/>
  <c r="X37" i="21"/>
  <c r="X38" i="21"/>
  <c r="X39" i="21"/>
  <c r="X40" i="21"/>
  <c r="X41" i="21"/>
  <c r="X42" i="21"/>
  <c r="X43" i="21"/>
  <c r="X44" i="21"/>
  <c r="X45" i="21"/>
  <c r="X46" i="21"/>
  <c r="X47" i="21"/>
  <c r="X48" i="21"/>
  <c r="X49" i="21"/>
  <c r="X50" i="21"/>
  <c r="X51" i="21"/>
  <c r="X52" i="21"/>
  <c r="X8" i="21"/>
  <c r="X60" i="21"/>
  <c r="X61" i="21"/>
  <c r="X62" i="21"/>
  <c r="X63" i="21"/>
  <c r="X64" i="21"/>
  <c r="X65" i="21"/>
  <c r="X9" i="21"/>
  <c r="X53" i="21"/>
  <c r="X54" i="21"/>
  <c r="X55" i="21"/>
  <c r="X56" i="21"/>
  <c r="X57" i="21"/>
  <c r="X58" i="21"/>
  <c r="X59" i="21"/>
  <c r="X6" i="21"/>
  <c r="X10" i="21"/>
  <c r="X7" i="21"/>
  <c r="V11" i="21"/>
  <c r="V12" i="21"/>
  <c r="V13" i="21"/>
  <c r="V14" i="21"/>
  <c r="V15" i="21"/>
  <c r="V16" i="21"/>
  <c r="V17" i="21"/>
  <c r="V18" i="21"/>
  <c r="V19" i="21"/>
  <c r="V20" i="21"/>
  <c r="V21" i="21"/>
  <c r="V22" i="21"/>
  <c r="V23" i="21"/>
  <c r="V24" i="21"/>
  <c r="V25" i="21"/>
  <c r="V26" i="21"/>
  <c r="V27" i="21"/>
  <c r="V28" i="21"/>
  <c r="V29" i="21"/>
  <c r="V30" i="21"/>
  <c r="V31" i="21"/>
  <c r="V32" i="21"/>
  <c r="V33" i="21"/>
  <c r="V34" i="21"/>
  <c r="V35" i="21"/>
  <c r="V36" i="21"/>
  <c r="V37" i="21"/>
  <c r="V38" i="21"/>
  <c r="V39" i="21"/>
  <c r="V40" i="21"/>
  <c r="V41" i="21"/>
  <c r="V42" i="21"/>
  <c r="V43" i="21"/>
  <c r="V44" i="21"/>
  <c r="V45" i="21"/>
  <c r="V46" i="21"/>
  <c r="V47" i="21"/>
  <c r="V48" i="21"/>
  <c r="V49" i="21"/>
  <c r="V50" i="21"/>
  <c r="V51" i="21"/>
  <c r="V52" i="21"/>
  <c r="V53" i="21"/>
  <c r="V8" i="21"/>
  <c r="V63" i="21"/>
  <c r="V9" i="21"/>
  <c r="V64" i="21"/>
  <c r="V6" i="21"/>
  <c r="V10" i="21"/>
  <c r="V54" i="21"/>
  <c r="V55" i="21"/>
  <c r="V56" i="21"/>
  <c r="V57" i="21"/>
  <c r="V58" i="21"/>
  <c r="V59" i="21"/>
  <c r="V60" i="21"/>
  <c r="V61" i="21"/>
  <c r="V62" i="21"/>
  <c r="V65" i="21"/>
  <c r="V7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26" i="21"/>
  <c r="U27" i="21"/>
  <c r="U28" i="21"/>
  <c r="U29" i="21"/>
  <c r="U30" i="21"/>
  <c r="U31" i="21"/>
  <c r="U32" i="21"/>
  <c r="U33" i="21"/>
  <c r="U34" i="21"/>
  <c r="U35" i="21"/>
  <c r="U36" i="21"/>
  <c r="U37" i="21"/>
  <c r="U38" i="21"/>
  <c r="U39" i="21"/>
  <c r="U40" i="21"/>
  <c r="U41" i="21"/>
  <c r="U42" i="21"/>
  <c r="U43" i="21"/>
  <c r="U44" i="21"/>
  <c r="U45" i="21"/>
  <c r="U46" i="21"/>
  <c r="U47" i="21"/>
  <c r="U48" i="21"/>
  <c r="U49" i="21"/>
  <c r="U50" i="21"/>
  <c r="U51" i="21"/>
  <c r="U52" i="21"/>
  <c r="U53" i="21"/>
  <c r="U7" i="21"/>
  <c r="U8" i="21"/>
  <c r="U6" i="21"/>
  <c r="U54" i="21"/>
  <c r="U55" i="21"/>
  <c r="U56" i="21"/>
  <c r="U57" i="21"/>
  <c r="U58" i="21"/>
  <c r="U59" i="21"/>
  <c r="U60" i="21"/>
  <c r="U61" i="21"/>
  <c r="U62" i="21"/>
  <c r="U63" i="21"/>
  <c r="U64" i="21"/>
  <c r="U65" i="21"/>
  <c r="U9" i="21"/>
  <c r="U10" i="21"/>
  <c r="Q15" i="21"/>
  <c r="Q61" i="21"/>
  <c r="Q8" i="21"/>
  <c r="Q58" i="21"/>
  <c r="Q7" i="21"/>
  <c r="Q50" i="21"/>
  <c r="Q10" i="21"/>
  <c r="Q6" i="21"/>
  <c r="Q55" i="21"/>
  <c r="Q41" i="21"/>
  <c r="Q33" i="21"/>
  <c r="Q29" i="21"/>
  <c r="Q42" i="21"/>
  <c r="Q34" i="21"/>
  <c r="Q49" i="21"/>
  <c r="Q64" i="21"/>
  <c r="Q65" i="21"/>
  <c r="Q47" i="21"/>
  <c r="Q39" i="21"/>
  <c r="Q31" i="21"/>
  <c r="Q48" i="21"/>
  <c r="Q40" i="21"/>
  <c r="Q32" i="21"/>
  <c r="Q28" i="21"/>
  <c r="Q20" i="21"/>
  <c r="Q21" i="21"/>
  <c r="Q14" i="21"/>
  <c r="Q38" i="21"/>
  <c r="Q30" i="21"/>
  <c r="Q26" i="21"/>
  <c r="Q18" i="21"/>
  <c r="Q9" i="21"/>
  <c r="Q51" i="21"/>
  <c r="Q56" i="21"/>
  <c r="Q60" i="21"/>
  <c r="Q54" i="21"/>
  <c r="Q57" i="21"/>
  <c r="Q45" i="21"/>
  <c r="Q37" i="21"/>
  <c r="Q46" i="21"/>
  <c r="Q11" i="21"/>
  <c r="Q59" i="21"/>
  <c r="Q53" i="21"/>
  <c r="Q52" i="21"/>
  <c r="Q62" i="21"/>
  <c r="Q63" i="21"/>
  <c r="Q43" i="21"/>
  <c r="Q35" i="21"/>
  <c r="Q44" i="21"/>
  <c r="Q36" i="21"/>
  <c r="Q24" i="21"/>
  <c r="Q16" i="21"/>
  <c r="Q25" i="21"/>
  <c r="Q17" i="21"/>
  <c r="Q22" i="21"/>
  <c r="Q13" i="21"/>
  <c r="Q23" i="21"/>
  <c r="Q19" i="21"/>
  <c r="Q12" i="21"/>
  <c r="Q27" i="21"/>
  <c r="M15" i="21"/>
  <c r="M65" i="21"/>
  <c r="M62" i="21"/>
  <c r="M56" i="21"/>
  <c r="M59" i="21"/>
  <c r="M43" i="21"/>
  <c r="M35" i="21"/>
  <c r="M55" i="21"/>
  <c r="M8" i="21"/>
  <c r="M54" i="21"/>
  <c r="M50" i="21"/>
  <c r="M7" i="21"/>
  <c r="M64" i="21"/>
  <c r="M58" i="21"/>
  <c r="M52" i="21"/>
  <c r="M10" i="21"/>
  <c r="M6" i="21"/>
  <c r="M51" i="21"/>
  <c r="M41" i="21"/>
  <c r="M33" i="21"/>
  <c r="M29" i="21"/>
  <c r="M42" i="21"/>
  <c r="M34" i="21"/>
  <c r="M22" i="21"/>
  <c r="M13" i="21"/>
  <c r="M23" i="21"/>
  <c r="M48" i="21"/>
  <c r="M63" i="21"/>
  <c r="M57" i="21"/>
  <c r="M49" i="21"/>
  <c r="M60" i="21"/>
  <c r="M61" i="21"/>
  <c r="M47" i="21"/>
  <c r="M39" i="21"/>
  <c r="M31" i="21"/>
  <c r="M40" i="21"/>
  <c r="M32" i="21"/>
  <c r="M28" i="21"/>
  <c r="M20" i="21"/>
  <c r="M9" i="21"/>
  <c r="M53" i="21"/>
  <c r="M45" i="21"/>
  <c r="M37" i="21"/>
  <c r="M46" i="21"/>
  <c r="M38" i="21"/>
  <c r="M30" i="21"/>
  <c r="M26" i="21"/>
  <c r="M18" i="21"/>
  <c r="M11" i="21"/>
  <c r="M27" i="21"/>
  <c r="M19" i="21"/>
  <c r="M12" i="21"/>
  <c r="M44" i="21"/>
  <c r="M36" i="21"/>
  <c r="M24" i="21"/>
  <c r="M16" i="21"/>
  <c r="M17" i="21"/>
  <c r="M14" i="21"/>
  <c r="M25" i="21"/>
  <c r="M21" i="21"/>
  <c r="P15" i="21"/>
  <c r="P64" i="21"/>
  <c r="P6" i="21"/>
  <c r="P63" i="21"/>
  <c r="P61" i="21"/>
  <c r="P59" i="21"/>
  <c r="P57" i="21"/>
  <c r="P55" i="21"/>
  <c r="P53" i="21"/>
  <c r="P51" i="21"/>
  <c r="P49" i="21"/>
  <c r="P28" i="21"/>
  <c r="P26" i="21"/>
  <c r="P35" i="21"/>
  <c r="P33" i="21"/>
  <c r="P40" i="21"/>
  <c r="P34" i="21"/>
  <c r="P24" i="21"/>
  <c r="P10" i="21"/>
  <c r="P62" i="21"/>
  <c r="P60" i="21"/>
  <c r="P58" i="21"/>
  <c r="P56" i="21"/>
  <c r="P54" i="21"/>
  <c r="P52" i="21"/>
  <c r="P50" i="21"/>
  <c r="P29" i="21"/>
  <c r="P27" i="21"/>
  <c r="P9" i="21"/>
  <c r="P65" i="21"/>
  <c r="P47" i="21"/>
  <c r="P7" i="21"/>
  <c r="P48" i="21"/>
  <c r="P8" i="21"/>
  <c r="P45" i="21"/>
  <c r="P43" i="21"/>
  <c r="P41" i="21"/>
  <c r="P39" i="21"/>
  <c r="P37" i="21"/>
  <c r="P25" i="21"/>
  <c r="P23" i="21"/>
  <c r="P21" i="21"/>
  <c r="P19" i="21"/>
  <c r="P17" i="21"/>
  <c r="P14" i="21"/>
  <c r="P12" i="21"/>
  <c r="P31" i="21"/>
  <c r="P46" i="21"/>
  <c r="P44" i="21"/>
  <c r="P42" i="21"/>
  <c r="P38" i="21"/>
  <c r="P36" i="21"/>
  <c r="P32" i="21"/>
  <c r="P30" i="21"/>
  <c r="P20" i="21"/>
  <c r="P16" i="21"/>
  <c r="P11" i="21"/>
  <c r="P22" i="21"/>
  <c r="P18" i="21"/>
  <c r="P13" i="21"/>
  <c r="L15" i="21"/>
  <c r="L48" i="21"/>
  <c r="L45" i="21"/>
  <c r="L43" i="21"/>
  <c r="L41" i="21"/>
  <c r="L39" i="21"/>
  <c r="L37" i="21"/>
  <c r="L64" i="21"/>
  <c r="L63" i="21"/>
  <c r="L61" i="21"/>
  <c r="L59" i="21"/>
  <c r="L57" i="21"/>
  <c r="L55" i="21"/>
  <c r="L53" i="21"/>
  <c r="L51" i="21"/>
  <c r="L49" i="21"/>
  <c r="L28" i="21"/>
  <c r="L35" i="21"/>
  <c r="L33" i="21"/>
  <c r="L31" i="21"/>
  <c r="L46" i="21"/>
  <c r="L44" i="21"/>
  <c r="L42" i="21"/>
  <c r="L40" i="21"/>
  <c r="L38" i="21"/>
  <c r="L36" i="21"/>
  <c r="L34" i="21"/>
  <c r="L32" i="21"/>
  <c r="L30" i="21"/>
  <c r="L26" i="21"/>
  <c r="L24" i="21"/>
  <c r="L22" i="21"/>
  <c r="L20" i="21"/>
  <c r="L18" i="21"/>
  <c r="L16" i="21"/>
  <c r="L13" i="21"/>
  <c r="L11" i="21"/>
  <c r="L60" i="21"/>
  <c r="L56" i="21"/>
  <c r="L52" i="21"/>
  <c r="L27" i="21"/>
  <c r="L47" i="21"/>
  <c r="L10" i="21"/>
  <c r="L62" i="21"/>
  <c r="L58" i="21"/>
  <c r="L54" i="21"/>
  <c r="L50" i="21"/>
  <c r="L29" i="21"/>
  <c r="L6" i="21"/>
  <c r="L9" i="21"/>
  <c r="L65" i="21"/>
  <c r="L8" i="21"/>
  <c r="L7" i="21"/>
  <c r="L25" i="21"/>
  <c r="L21" i="21"/>
  <c r="L17" i="21"/>
  <c r="L12" i="21"/>
  <c r="L23" i="21"/>
  <c r="L19" i="21"/>
  <c r="L14" i="21"/>
  <c r="O15" i="21"/>
  <c r="O50" i="21"/>
  <c r="O10" i="21"/>
  <c r="O6" i="21"/>
  <c r="O51" i="21"/>
  <c r="O8" i="21"/>
  <c r="O52" i="21"/>
  <c r="O46" i="21"/>
  <c r="O38" i="21"/>
  <c r="O30" i="21"/>
  <c r="O39" i="21"/>
  <c r="O7" i="21"/>
  <c r="O64" i="21"/>
  <c r="O61" i="21"/>
  <c r="O55" i="21"/>
  <c r="O58" i="21"/>
  <c r="O44" i="21"/>
  <c r="O36" i="21"/>
  <c r="O45" i="21"/>
  <c r="O37" i="21"/>
  <c r="O25" i="21"/>
  <c r="O17" i="21"/>
  <c r="O26" i="21"/>
  <c r="O18" i="21"/>
  <c r="O11" i="21"/>
  <c r="O35" i="21"/>
  <c r="O14" i="21"/>
  <c r="O60" i="21"/>
  <c r="O54" i="21"/>
  <c r="O9" i="21"/>
  <c r="O53" i="21"/>
  <c r="O63" i="21"/>
  <c r="O57" i="21"/>
  <c r="O49" i="21"/>
  <c r="O42" i="21"/>
  <c r="O34" i="21"/>
  <c r="O43" i="21"/>
  <c r="O23" i="21"/>
  <c r="O62" i="21"/>
  <c r="O59" i="21"/>
  <c r="O65" i="21"/>
  <c r="O56" i="21"/>
  <c r="O48" i="21"/>
  <c r="O40" i="21"/>
  <c r="O32" i="21"/>
  <c r="O41" i="21"/>
  <c r="O33" i="21"/>
  <c r="O29" i="21"/>
  <c r="O21" i="21"/>
  <c r="O12" i="21"/>
  <c r="O22" i="21"/>
  <c r="O47" i="21"/>
  <c r="O31" i="21"/>
  <c r="O27" i="21"/>
  <c r="O19" i="21"/>
  <c r="O20" i="21"/>
  <c r="O16" i="21"/>
  <c r="O13" i="21"/>
  <c r="O28" i="21"/>
  <c r="O24" i="21"/>
  <c r="R15" i="21"/>
  <c r="R58" i="21"/>
  <c r="R52" i="21"/>
  <c r="R65" i="21"/>
  <c r="R61" i="21"/>
  <c r="R62" i="21"/>
  <c r="R44" i="21"/>
  <c r="R36" i="21"/>
  <c r="R45" i="21"/>
  <c r="R25" i="21"/>
  <c r="R17" i="21"/>
  <c r="R60" i="21"/>
  <c r="R57" i="21"/>
  <c r="R9" i="21"/>
  <c r="R49" i="21"/>
  <c r="R54" i="21"/>
  <c r="R42" i="21"/>
  <c r="R34" i="21"/>
  <c r="R43" i="21"/>
  <c r="R35" i="21"/>
  <c r="R23" i="21"/>
  <c r="R14" i="21"/>
  <c r="R24" i="21"/>
  <c r="R16" i="21"/>
  <c r="R41" i="21"/>
  <c r="R33" i="21"/>
  <c r="R29" i="21"/>
  <c r="R21" i="21"/>
  <c r="R12" i="21"/>
  <c r="R63" i="21"/>
  <c r="R51" i="21"/>
  <c r="R64" i="21"/>
  <c r="R48" i="21"/>
  <c r="R40" i="21"/>
  <c r="R32" i="21"/>
  <c r="R28" i="21"/>
  <c r="R56" i="21"/>
  <c r="R50" i="21"/>
  <c r="R10" i="21"/>
  <c r="R6" i="21"/>
  <c r="R55" i="21"/>
  <c r="R59" i="21"/>
  <c r="R53" i="21"/>
  <c r="R8" i="21"/>
  <c r="R7" i="21"/>
  <c r="R46" i="21"/>
  <c r="R38" i="21"/>
  <c r="R30" i="21"/>
  <c r="R47" i="21"/>
  <c r="R39" i="21"/>
  <c r="R31" i="21"/>
  <c r="R27" i="21"/>
  <c r="R19" i="21"/>
  <c r="R20" i="21"/>
  <c r="R13" i="21"/>
  <c r="R37" i="21"/>
  <c r="R26" i="21"/>
  <c r="R22" i="21"/>
  <c r="R18" i="21"/>
  <c r="R11" i="21"/>
  <c r="N15" i="21"/>
  <c r="N8" i="21"/>
  <c r="N64" i="21"/>
  <c r="N10" i="21"/>
  <c r="N48" i="21"/>
  <c r="N46" i="21"/>
  <c r="N44" i="21"/>
  <c r="N42" i="21"/>
  <c r="N40" i="21"/>
  <c r="N38" i="21"/>
  <c r="N36" i="21"/>
  <c r="N24" i="21"/>
  <c r="N22" i="21"/>
  <c r="N20" i="21"/>
  <c r="N18" i="21"/>
  <c r="N16" i="21"/>
  <c r="N13" i="21"/>
  <c r="N11" i="21"/>
  <c r="N34" i="21"/>
  <c r="N43" i="21"/>
  <c r="N39" i="21"/>
  <c r="N35" i="21"/>
  <c r="N33" i="21"/>
  <c r="N7" i="21"/>
  <c r="N6" i="21"/>
  <c r="N9" i="21"/>
  <c r="N65" i="21"/>
  <c r="N62" i="21"/>
  <c r="N60" i="21"/>
  <c r="N58" i="21"/>
  <c r="N56" i="21"/>
  <c r="N54" i="21"/>
  <c r="N52" i="21"/>
  <c r="N50" i="21"/>
  <c r="N29" i="21"/>
  <c r="N27" i="21"/>
  <c r="N32" i="21"/>
  <c r="N30" i="21"/>
  <c r="N45" i="21"/>
  <c r="N41" i="21"/>
  <c r="N37" i="21"/>
  <c r="N31" i="21"/>
  <c r="N25" i="21"/>
  <c r="N47" i="21"/>
  <c r="N63" i="21"/>
  <c r="N61" i="21"/>
  <c r="N59" i="21"/>
  <c r="N57" i="21"/>
  <c r="N55" i="21"/>
  <c r="N53" i="21"/>
  <c r="N51" i="21"/>
  <c r="N49" i="21"/>
  <c r="N28" i="21"/>
  <c r="N26" i="21"/>
  <c r="N23" i="21"/>
  <c r="N19" i="21"/>
  <c r="N14" i="21"/>
  <c r="N21" i="21"/>
  <c r="N17" i="21"/>
  <c r="N12" i="21"/>
  <c r="K27" i="18"/>
  <c r="E23" i="23" s="1"/>
  <c r="AI56" i="29"/>
  <c r="AK56" i="29" s="1"/>
  <c r="AL56" i="29" s="1"/>
  <c r="AI48" i="29"/>
  <c r="AK48" i="29" s="1"/>
  <c r="AL48" i="29" s="1"/>
  <c r="AI33" i="29"/>
  <c r="AK33" i="29" s="1"/>
  <c r="AL33" i="29" s="1"/>
  <c r="AI49" i="29"/>
  <c r="AK49" i="29" s="1"/>
  <c r="AL49" i="29" s="1"/>
  <c r="K28" i="18"/>
  <c r="E24" i="23" s="1"/>
  <c r="K18" i="18"/>
  <c r="E14" i="23" s="1"/>
  <c r="AI20" i="29"/>
  <c r="AK20" i="29" s="1"/>
  <c r="AL20" i="29" s="1"/>
  <c r="AI61" i="29"/>
  <c r="AK61" i="29" s="1"/>
  <c r="AL61" i="29" s="1"/>
  <c r="AI57" i="29"/>
  <c r="AK57" i="29" s="1"/>
  <c r="AL57" i="29" s="1"/>
  <c r="AI44" i="29"/>
  <c r="AK44" i="29" s="1"/>
  <c r="AL44" i="29" s="1"/>
  <c r="AI39" i="29"/>
  <c r="AK39" i="29" s="1"/>
  <c r="AL39" i="29" s="1"/>
  <c r="AI22" i="29"/>
  <c r="AK22" i="29" s="1"/>
  <c r="AL22" i="29" s="1"/>
  <c r="AI65" i="29"/>
  <c r="AK65" i="29" s="1"/>
  <c r="AL65" i="29" s="1"/>
  <c r="AI53" i="29"/>
  <c r="AK53" i="29" s="1"/>
  <c r="AL53" i="29" s="1"/>
  <c r="AI63" i="29"/>
  <c r="AK63" i="29" s="1"/>
  <c r="AL63" i="29" s="1"/>
  <c r="AI64" i="29"/>
  <c r="AK64" i="29" s="1"/>
  <c r="AL64" i="29" s="1"/>
  <c r="AI52" i="29"/>
  <c r="AK52" i="29" s="1"/>
  <c r="AL52" i="29" s="1"/>
  <c r="AI38" i="29"/>
  <c r="AK38" i="29" s="1"/>
  <c r="AL38" i="29" s="1"/>
  <c r="AI28" i="29"/>
  <c r="AK28" i="29" s="1"/>
  <c r="AL28" i="29" s="1"/>
  <c r="AI62" i="29"/>
  <c r="AK62" i="29" s="1"/>
  <c r="AL62" i="29" s="1"/>
  <c r="AI46" i="29"/>
  <c r="AK46" i="29" s="1"/>
  <c r="AL46" i="29" s="1"/>
  <c r="AI41" i="29"/>
  <c r="AK41" i="29" s="1"/>
  <c r="AL41" i="29" s="1"/>
  <c r="AI32" i="29"/>
  <c r="AK32" i="29" s="1"/>
  <c r="AL32" i="29" s="1"/>
  <c r="AI26" i="29"/>
  <c r="AK26" i="29" s="1"/>
  <c r="AL26" i="29" s="1"/>
  <c r="AI59" i="29"/>
  <c r="AK59" i="29" s="1"/>
  <c r="AL59" i="29" s="1"/>
  <c r="AI54" i="29"/>
  <c r="AK54" i="29" s="1"/>
  <c r="AL54" i="29" s="1"/>
  <c r="AI47" i="29"/>
  <c r="AK47" i="29" s="1"/>
  <c r="AL47" i="29" s="1"/>
  <c r="AI42" i="29"/>
  <c r="AK42" i="29" s="1"/>
  <c r="AL42" i="29" s="1"/>
  <c r="AI34" i="29"/>
  <c r="AK34" i="29" s="1"/>
  <c r="AL34" i="29" s="1"/>
  <c r="AI60" i="29"/>
  <c r="AK60" i="29" s="1"/>
  <c r="AL60" i="29" s="1"/>
  <c r="AI55" i="29"/>
  <c r="AK55" i="29" s="1"/>
  <c r="AL55" i="29" s="1"/>
  <c r="AI51" i="29"/>
  <c r="AK51" i="29" s="1"/>
  <c r="AL51" i="29" s="1"/>
  <c r="AI50" i="29"/>
  <c r="AK50" i="29" s="1"/>
  <c r="AL50" i="29" s="1"/>
  <c r="AI43" i="29"/>
  <c r="AK43" i="29" s="1"/>
  <c r="AL43" i="29" s="1"/>
  <c r="AI35" i="29"/>
  <c r="AK35" i="29" s="1"/>
  <c r="AL35" i="29" s="1"/>
  <c r="AI17" i="29"/>
  <c r="AK17" i="29" s="1"/>
  <c r="AL17" i="29" s="1"/>
  <c r="AI66" i="29"/>
  <c r="AK66" i="29" s="1"/>
  <c r="AL66" i="29" s="1"/>
  <c r="AI45" i="29"/>
  <c r="AK45" i="29" s="1"/>
  <c r="AL45" i="29" s="1"/>
  <c r="AI24" i="29"/>
  <c r="AK24" i="29" s="1"/>
  <c r="AL24" i="29" s="1"/>
  <c r="AI18" i="29"/>
  <c r="AK18" i="29" s="1"/>
  <c r="AL18" i="29" s="1"/>
  <c r="AI36" i="29"/>
  <c r="AK36" i="29" s="1"/>
  <c r="AL36" i="29" s="1"/>
  <c r="AI31" i="29"/>
  <c r="AK31" i="29" s="1"/>
  <c r="AL31" i="29" s="1"/>
  <c r="AI29" i="29"/>
  <c r="AK29" i="29" s="1"/>
  <c r="AL29" i="29" s="1"/>
  <c r="AI25" i="29"/>
  <c r="AK25" i="29" s="1"/>
  <c r="AL25" i="29" s="1"/>
  <c r="AI19" i="29"/>
  <c r="AK19" i="29" s="1"/>
  <c r="AL19" i="29" s="1"/>
  <c r="AI37" i="29"/>
  <c r="AK37" i="29" s="1"/>
  <c r="AL37" i="29" s="1"/>
  <c r="AI30" i="29"/>
  <c r="AK30" i="29" s="1"/>
  <c r="AL30" i="29" s="1"/>
  <c r="AI27" i="29"/>
  <c r="AK27" i="29" s="1"/>
  <c r="AL27" i="29" s="1"/>
  <c r="AI21" i="29"/>
  <c r="AK21" i="29" s="1"/>
  <c r="AL21" i="29" s="1"/>
  <c r="AI58" i="29"/>
  <c r="AK58" i="29" s="1"/>
  <c r="AL58" i="29" s="1"/>
  <c r="AI40" i="29"/>
  <c r="AK40" i="29" s="1"/>
  <c r="AL40" i="29" s="1"/>
  <c r="AI23" i="29"/>
  <c r="AK23" i="29" s="1"/>
  <c r="AL23" i="29" s="1"/>
  <c r="B110" i="37" l="1"/>
  <c r="B109" i="37" l="1"/>
  <c r="B108" i="37"/>
  <c r="T5" i="21" l="1"/>
  <c r="E5" i="29"/>
  <c r="F5" i="29"/>
  <c r="G5" i="29"/>
  <c r="H5" i="29"/>
  <c r="I5" i="29"/>
  <c r="L5" i="29"/>
  <c r="J5" i="21" s="1"/>
  <c r="M5" i="29"/>
  <c r="K5" i="21" s="1"/>
  <c r="T4" i="21" l="1"/>
  <c r="J4" i="21"/>
  <c r="K4" i="21"/>
  <c r="L8" i="29"/>
  <c r="L9" i="29"/>
  <c r="L10" i="29"/>
  <c r="J9" i="21" s="1"/>
  <c r="L11" i="29"/>
  <c r="E8" i="29"/>
  <c r="E9" i="29"/>
  <c r="E10" i="29"/>
  <c r="E11" i="29"/>
  <c r="J8" i="21" l="1"/>
  <c r="T6" i="21"/>
  <c r="T11" i="21"/>
  <c r="T12" i="21"/>
  <c r="T13" i="21"/>
  <c r="T14" i="21"/>
  <c r="T15" i="21"/>
  <c r="T16" i="21"/>
  <c r="T17" i="21"/>
  <c r="T18" i="21"/>
  <c r="T19" i="21"/>
  <c r="T20" i="21"/>
  <c r="T21" i="21"/>
  <c r="T22" i="21"/>
  <c r="T23" i="21"/>
  <c r="T24" i="21"/>
  <c r="T25" i="21"/>
  <c r="T26" i="21"/>
  <c r="T27" i="21"/>
  <c r="T28" i="21"/>
  <c r="T29" i="21"/>
  <c r="T30" i="21"/>
  <c r="T31" i="21"/>
  <c r="T32" i="21"/>
  <c r="T33" i="21"/>
  <c r="T34" i="21"/>
  <c r="T35" i="21"/>
  <c r="T36" i="21"/>
  <c r="T37" i="21"/>
  <c r="T38" i="21"/>
  <c r="T39" i="21"/>
  <c r="T40" i="21"/>
  <c r="T41" i="21"/>
  <c r="T42" i="21"/>
  <c r="T43" i="21"/>
  <c r="T44" i="21"/>
  <c r="T45" i="21"/>
  <c r="T46" i="21"/>
  <c r="T47" i="21"/>
  <c r="T48" i="21"/>
  <c r="T49" i="21"/>
  <c r="T50" i="21"/>
  <c r="T51" i="21"/>
  <c r="T52" i="21"/>
  <c r="T53" i="21"/>
  <c r="T60" i="21"/>
  <c r="T61" i="21"/>
  <c r="T62" i="21"/>
  <c r="T63" i="21"/>
  <c r="T64" i="21"/>
  <c r="T65" i="21"/>
  <c r="T54" i="21"/>
  <c r="T55" i="21"/>
  <c r="T56" i="21"/>
  <c r="T57" i="21"/>
  <c r="T58" i="21"/>
  <c r="T59" i="21"/>
  <c r="J10" i="21"/>
  <c r="J7" i="21"/>
  <c r="K15" i="21"/>
  <c r="K56" i="21"/>
  <c r="K55" i="21"/>
  <c r="K65" i="21"/>
  <c r="K59" i="21"/>
  <c r="K53" i="21"/>
  <c r="K48" i="21"/>
  <c r="K40" i="21"/>
  <c r="K32" i="21"/>
  <c r="K29" i="21"/>
  <c r="K21" i="21"/>
  <c r="K58" i="21"/>
  <c r="K52" i="21"/>
  <c r="K10" i="21"/>
  <c r="K6" i="21"/>
  <c r="K61" i="21"/>
  <c r="K8" i="21"/>
  <c r="K62" i="21"/>
  <c r="K46" i="21"/>
  <c r="K38" i="21"/>
  <c r="K30" i="21"/>
  <c r="K47" i="21"/>
  <c r="K39" i="21"/>
  <c r="K31" i="21"/>
  <c r="K27" i="21"/>
  <c r="K19" i="21"/>
  <c r="K12" i="21"/>
  <c r="K28" i="21"/>
  <c r="K20" i="21"/>
  <c r="K13" i="21"/>
  <c r="K45" i="21"/>
  <c r="K25" i="21"/>
  <c r="K7" i="21"/>
  <c r="K9" i="21"/>
  <c r="S9" i="21" s="1"/>
  <c r="K54" i="21"/>
  <c r="K50" i="21"/>
  <c r="K44" i="21"/>
  <c r="K36" i="21"/>
  <c r="K37" i="21"/>
  <c r="K17" i="21"/>
  <c r="K63" i="21"/>
  <c r="K57" i="21"/>
  <c r="K51" i="21"/>
  <c r="K49" i="21"/>
  <c r="K60" i="21"/>
  <c r="K42" i="21"/>
  <c r="K34" i="21"/>
  <c r="K43" i="21"/>
  <c r="K35" i="21"/>
  <c r="K23" i="21"/>
  <c r="K14" i="21"/>
  <c r="K24" i="21"/>
  <c r="K41" i="21"/>
  <c r="K33" i="21"/>
  <c r="K11" i="21"/>
  <c r="K26" i="21"/>
  <c r="K22" i="21"/>
  <c r="K18" i="21"/>
  <c r="K16" i="21"/>
  <c r="K64" i="21"/>
  <c r="J15" i="21"/>
  <c r="J63" i="21"/>
  <c r="J61" i="21"/>
  <c r="J59" i="21"/>
  <c r="J57" i="21"/>
  <c r="J55" i="21"/>
  <c r="J53" i="21"/>
  <c r="J49" i="21"/>
  <c r="J47" i="21"/>
  <c r="J64" i="21"/>
  <c r="J48" i="21"/>
  <c r="J46" i="21"/>
  <c r="J44" i="21"/>
  <c r="J42" i="21"/>
  <c r="J40" i="21"/>
  <c r="J38" i="21"/>
  <c r="J65" i="21"/>
  <c r="J62" i="21"/>
  <c r="J60" i="21"/>
  <c r="J58" i="21"/>
  <c r="J56" i="21"/>
  <c r="J54" i="21"/>
  <c r="J52" i="21"/>
  <c r="J50" i="21"/>
  <c r="J29" i="21"/>
  <c r="J27" i="21"/>
  <c r="J36" i="21"/>
  <c r="J34" i="21"/>
  <c r="J32" i="21"/>
  <c r="J30" i="21"/>
  <c r="J45" i="21"/>
  <c r="J43" i="21"/>
  <c r="J41" i="21"/>
  <c r="J39" i="21"/>
  <c r="J37" i="21"/>
  <c r="J35" i="21"/>
  <c r="J33" i="21"/>
  <c r="J31" i="21"/>
  <c r="J25" i="21"/>
  <c r="J23" i="21"/>
  <c r="J21" i="21"/>
  <c r="J19" i="21"/>
  <c r="J17" i="21"/>
  <c r="J14" i="21"/>
  <c r="J12" i="21"/>
  <c r="J51" i="21"/>
  <c r="J28" i="21"/>
  <c r="J24" i="21"/>
  <c r="J20" i="21"/>
  <c r="J16" i="21"/>
  <c r="J11" i="21"/>
  <c r="J26" i="21"/>
  <c r="J22" i="21"/>
  <c r="J18" i="21"/>
  <c r="J13" i="21"/>
  <c r="J8" i="29"/>
  <c r="K8" i="29" s="1"/>
  <c r="AI16" i="29"/>
  <c r="AK16" i="29" s="1"/>
  <c r="AL16" i="29" s="1"/>
  <c r="J10" i="29"/>
  <c r="AI14" i="29"/>
  <c r="AK14" i="29" s="1"/>
  <c r="AL14" i="29" s="1"/>
  <c r="AJ60" i="29"/>
  <c r="AI15" i="29"/>
  <c r="AK15" i="29" s="1"/>
  <c r="AL15" i="29" s="1"/>
  <c r="AI13" i="29"/>
  <c r="AK13" i="29" s="1"/>
  <c r="AL13" i="29" s="1"/>
  <c r="AI12" i="29"/>
  <c r="AK12" i="29" s="1"/>
  <c r="AL12" i="29" s="1"/>
  <c r="J11" i="29"/>
  <c r="K11" i="29" s="1"/>
  <c r="AJ39" i="29"/>
  <c r="J9" i="29"/>
  <c r="K9" i="29" s="1"/>
  <c r="T7" i="21"/>
  <c r="T9" i="21"/>
  <c r="AJ29" i="29"/>
  <c r="AJ30" i="29"/>
  <c r="AJ31" i="29"/>
  <c r="AJ32" i="29"/>
  <c r="AJ33" i="29"/>
  <c r="AJ34" i="29"/>
  <c r="AJ35" i="29"/>
  <c r="AJ36" i="29"/>
  <c r="AJ37" i="29"/>
  <c r="AJ38" i="29"/>
  <c r="AJ40" i="29"/>
  <c r="AJ41" i="29"/>
  <c r="AJ42" i="29"/>
  <c r="AJ43" i="29"/>
  <c r="AJ44" i="29"/>
  <c r="AJ45" i="29"/>
  <c r="AJ46" i="29"/>
  <c r="AJ47" i="29"/>
  <c r="AJ48" i="29"/>
  <c r="AJ49" i="29"/>
  <c r="AJ50" i="29"/>
  <c r="AJ51" i="29"/>
  <c r="AJ52" i="29"/>
  <c r="AJ53" i="29"/>
  <c r="AJ54" i="29"/>
  <c r="AJ55" i="29"/>
  <c r="AJ56" i="29"/>
  <c r="AJ57" i="29"/>
  <c r="AJ58" i="29"/>
  <c r="AJ59" i="29"/>
  <c r="AJ61" i="29"/>
  <c r="AJ62" i="29"/>
  <c r="AJ63" i="29"/>
  <c r="AJ64" i="29"/>
  <c r="AJ65" i="29"/>
  <c r="AJ66" i="29"/>
  <c r="AI6" i="29"/>
  <c r="U6" i="29"/>
  <c r="S4" i="21" s="1"/>
  <c r="L7" i="29"/>
  <c r="U8" i="29"/>
  <c r="V8" i="29" s="1"/>
  <c r="U9" i="29"/>
  <c r="V9" i="29" s="1"/>
  <c r="U10" i="29"/>
  <c r="V10" i="29" s="1"/>
  <c r="U11" i="29"/>
  <c r="V11" i="29" s="1"/>
  <c r="E7" i="29"/>
  <c r="K54" i="29"/>
  <c r="K63" i="29"/>
  <c r="K64" i="29"/>
  <c r="E6" i="29"/>
  <c r="F6" i="29"/>
  <c r="E4" i="21" s="1"/>
  <c r="E6" i="21" s="1"/>
  <c r="F4" i="21"/>
  <c r="F6" i="21" s="1"/>
  <c r="G4" i="21"/>
  <c r="G6" i="21" s="1"/>
  <c r="H4" i="21"/>
  <c r="H6" i="21" s="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39" i="21"/>
  <c r="A40" i="21"/>
  <c r="A41" i="21"/>
  <c r="A42" i="21"/>
  <c r="A43" i="21"/>
  <c r="A44" i="21"/>
  <c r="A45" i="21"/>
  <c r="A46" i="21"/>
  <c r="A47" i="21"/>
  <c r="A48" i="21"/>
  <c r="A49" i="21"/>
  <c r="A50" i="21"/>
  <c r="A51" i="21"/>
  <c r="A52" i="21"/>
  <c r="A53" i="21"/>
  <c r="A54" i="21"/>
  <c r="A55" i="21"/>
  <c r="A56" i="21"/>
  <c r="A57" i="21"/>
  <c r="A58" i="21"/>
  <c r="A59" i="21"/>
  <c r="A60" i="21"/>
  <c r="A61" i="21"/>
  <c r="A62" i="21"/>
  <c r="A63" i="21"/>
  <c r="A64" i="21"/>
  <c r="A65" i="21"/>
  <c r="B31" i="21"/>
  <c r="B32" i="21"/>
  <c r="B33" i="21"/>
  <c r="B34" i="21"/>
  <c r="B35" i="21"/>
  <c r="B36" i="21"/>
  <c r="B37" i="21"/>
  <c r="B38" i="21"/>
  <c r="B39" i="21"/>
  <c r="B40" i="21"/>
  <c r="B41" i="21"/>
  <c r="B42" i="21"/>
  <c r="B43" i="21"/>
  <c r="B44" i="21"/>
  <c r="B45" i="21"/>
  <c r="B46" i="21"/>
  <c r="B47" i="21"/>
  <c r="B48" i="21"/>
  <c r="B49" i="21"/>
  <c r="B50" i="21"/>
  <c r="B51" i="21"/>
  <c r="B52" i="21"/>
  <c r="B53" i="21"/>
  <c r="B54" i="21"/>
  <c r="B55" i="21"/>
  <c r="B56" i="21"/>
  <c r="B57" i="21"/>
  <c r="B58" i="21"/>
  <c r="B59" i="21"/>
  <c r="B60" i="21"/>
  <c r="B61" i="21"/>
  <c r="B62" i="21"/>
  <c r="B63" i="21"/>
  <c r="B64" i="21"/>
  <c r="B65" i="21"/>
  <c r="M3" i="29"/>
  <c r="B2" i="29"/>
  <c r="B57" i="29"/>
  <c r="C57" i="29"/>
  <c r="Y57" i="29" s="1"/>
  <c r="B58" i="29"/>
  <c r="C58" i="29"/>
  <c r="Y58" i="29" s="1"/>
  <c r="B59" i="29"/>
  <c r="C59" i="29"/>
  <c r="Y59" i="29" s="1"/>
  <c r="B60" i="29"/>
  <c r="C60" i="29"/>
  <c r="Y60" i="29" s="1"/>
  <c r="B61" i="29"/>
  <c r="C61" i="29"/>
  <c r="Y61" i="29" s="1"/>
  <c r="B62" i="29"/>
  <c r="C62" i="29"/>
  <c r="Y62" i="29" s="1"/>
  <c r="B63" i="29"/>
  <c r="C63" i="29"/>
  <c r="Y63" i="29" s="1"/>
  <c r="B64" i="29"/>
  <c r="C64" i="29"/>
  <c r="Y64" i="29" s="1"/>
  <c r="B65" i="29"/>
  <c r="C65" i="29"/>
  <c r="Y65" i="29" s="1"/>
  <c r="B66" i="29"/>
  <c r="C66" i="29"/>
  <c r="Y66" i="29" s="1"/>
  <c r="Z17" i="29"/>
  <c r="Z18" i="29"/>
  <c r="Z19" i="29"/>
  <c r="Z20" i="29"/>
  <c r="Z21" i="29"/>
  <c r="Z22" i="29"/>
  <c r="Z23" i="29"/>
  <c r="Z24" i="29"/>
  <c r="Z25" i="29"/>
  <c r="Z26" i="29"/>
  <c r="Z27" i="29"/>
  <c r="Z28" i="29"/>
  <c r="Z29" i="29"/>
  <c r="Z30" i="29"/>
  <c r="Z31" i="29"/>
  <c r="Z32" i="29"/>
  <c r="Z33" i="29"/>
  <c r="Z34" i="29"/>
  <c r="Z35" i="29"/>
  <c r="Z36" i="29"/>
  <c r="Z37" i="29"/>
  <c r="Z38" i="29"/>
  <c r="Z39" i="29"/>
  <c r="Z40" i="29"/>
  <c r="Z41" i="29"/>
  <c r="Z42" i="29"/>
  <c r="Z43" i="29"/>
  <c r="Z44" i="29"/>
  <c r="Z45" i="29"/>
  <c r="Z46" i="29"/>
  <c r="Z47" i="29"/>
  <c r="Z48" i="29"/>
  <c r="Z49" i="29"/>
  <c r="Z50" i="29"/>
  <c r="Z51" i="29"/>
  <c r="Z52" i="29"/>
  <c r="Z53" i="29"/>
  <c r="Z54" i="29"/>
  <c r="Z55" i="29"/>
  <c r="Z56" i="29"/>
  <c r="Z57" i="29"/>
  <c r="Z58" i="29"/>
  <c r="Z59" i="29"/>
  <c r="Z60" i="29"/>
  <c r="Z61" i="29"/>
  <c r="Z62" i="29"/>
  <c r="Z63" i="29"/>
  <c r="Z64" i="29"/>
  <c r="Z65" i="29"/>
  <c r="Z66" i="29"/>
  <c r="Z7" i="29"/>
  <c r="Z8" i="29"/>
  <c r="Z9" i="29"/>
  <c r="Z10" i="29"/>
  <c r="Z11" i="29"/>
  <c r="Z12" i="29"/>
  <c r="Z13" i="29"/>
  <c r="Z14" i="29"/>
  <c r="Z15" i="29"/>
  <c r="Z16" i="29"/>
  <c r="P3" i="26"/>
  <c r="B3" i="26"/>
  <c r="B2" i="26"/>
  <c r="G3" i="23"/>
  <c r="H3" i="23"/>
  <c r="I3" i="23"/>
  <c r="J3" i="23"/>
  <c r="S10" i="21" l="1"/>
  <c r="S35" i="21"/>
  <c r="S59" i="21"/>
  <c r="S27" i="21"/>
  <c r="S63" i="21"/>
  <c r="AB63" i="21" s="1"/>
  <c r="AB35" i="21"/>
  <c r="AB59" i="21"/>
  <c r="AB9" i="21"/>
  <c r="S8" i="21"/>
  <c r="S51" i="21"/>
  <c r="S39" i="21"/>
  <c r="S55" i="21"/>
  <c r="S14" i="21"/>
  <c r="S34" i="21"/>
  <c r="S46" i="21"/>
  <c r="S13" i="21"/>
  <c r="S17" i="21"/>
  <c r="S25" i="21"/>
  <c r="S53" i="21"/>
  <c r="S61" i="21"/>
  <c r="S33" i="21"/>
  <c r="S29" i="21"/>
  <c r="S56" i="21"/>
  <c r="S47" i="21"/>
  <c r="S57" i="21"/>
  <c r="S19" i="21"/>
  <c r="S62" i="21"/>
  <c r="S23" i="21"/>
  <c r="S7" i="21"/>
  <c r="S31" i="21"/>
  <c r="S65" i="21"/>
  <c r="S43" i="21"/>
  <c r="S49" i="21"/>
  <c r="S60" i="21"/>
  <c r="S44" i="21"/>
  <c r="S11" i="21"/>
  <c r="S37" i="21"/>
  <c r="S45" i="21"/>
  <c r="S48" i="21"/>
  <c r="S21" i="21"/>
  <c r="S41" i="21"/>
  <c r="S32" i="21"/>
  <c r="S15" i="21"/>
  <c r="S18" i="21"/>
  <c r="S42" i="21"/>
  <c r="S36" i="21"/>
  <c r="D699" i="40"/>
  <c r="S22" i="21"/>
  <c r="S20" i="21"/>
  <c r="S30" i="21"/>
  <c r="S52" i="21"/>
  <c r="D670" i="40"/>
  <c r="S64" i="21"/>
  <c r="S26" i="21"/>
  <c r="S24" i="21"/>
  <c r="S50" i="21"/>
  <c r="S28" i="21"/>
  <c r="S38" i="21"/>
  <c r="S58" i="21"/>
  <c r="S40" i="21"/>
  <c r="D641" i="40"/>
  <c r="S16" i="21"/>
  <c r="S54" i="21"/>
  <c r="S12" i="21"/>
  <c r="U7" i="29"/>
  <c r="J6" i="21"/>
  <c r="S6" i="21" s="1"/>
  <c r="F11" i="21"/>
  <c r="F14" i="21"/>
  <c r="F19" i="21"/>
  <c r="F22" i="21"/>
  <c r="F28" i="21"/>
  <c r="F33" i="21"/>
  <c r="F36" i="21"/>
  <c r="F41" i="21"/>
  <c r="F45" i="21"/>
  <c r="F48" i="21"/>
  <c r="F53" i="21"/>
  <c r="F56" i="21"/>
  <c r="F12" i="21"/>
  <c r="F17" i="21"/>
  <c r="F20" i="21"/>
  <c r="F25" i="21"/>
  <c r="F31" i="21"/>
  <c r="F34" i="21"/>
  <c r="F39" i="21"/>
  <c r="F42" i="21"/>
  <c r="F46" i="21"/>
  <c r="F51" i="21"/>
  <c r="F54" i="21"/>
  <c r="F59" i="21"/>
  <c r="AC59" i="21" s="1"/>
  <c r="F15" i="21"/>
  <c r="F18" i="21"/>
  <c r="F23" i="21"/>
  <c r="F26" i="21"/>
  <c r="F29" i="21"/>
  <c r="F32" i="21"/>
  <c r="F37" i="21"/>
  <c r="F40" i="21"/>
  <c r="F43" i="21"/>
  <c r="F49" i="21"/>
  <c r="F52" i="21"/>
  <c r="F57" i="21"/>
  <c r="F55" i="21"/>
  <c r="F58" i="21"/>
  <c r="F63" i="21"/>
  <c r="F35" i="21"/>
  <c r="AC35" i="21" s="1"/>
  <c r="F38" i="21"/>
  <c r="F44" i="21"/>
  <c r="F47" i="21"/>
  <c r="F50" i="21"/>
  <c r="F61" i="21"/>
  <c r="F64" i="21"/>
  <c r="F21" i="21"/>
  <c r="F24" i="21"/>
  <c r="F27" i="21"/>
  <c r="F30" i="21"/>
  <c r="F62" i="21"/>
  <c r="F13" i="21"/>
  <c r="F65" i="21"/>
  <c r="F16" i="21"/>
  <c r="F60" i="21"/>
  <c r="H15" i="21"/>
  <c r="H18" i="21"/>
  <c r="H23" i="21"/>
  <c r="H26" i="21"/>
  <c r="H29" i="21"/>
  <c r="H32" i="21"/>
  <c r="H37" i="21"/>
  <c r="H40" i="21"/>
  <c r="H43" i="21"/>
  <c r="H49" i="21"/>
  <c r="H52" i="21"/>
  <c r="H57" i="21"/>
  <c r="H13" i="21"/>
  <c r="H16" i="21"/>
  <c r="H21" i="21"/>
  <c r="H24" i="21"/>
  <c r="H27" i="21"/>
  <c r="H30" i="21"/>
  <c r="H35" i="21"/>
  <c r="H38" i="21"/>
  <c r="H44" i="21"/>
  <c r="H47" i="21"/>
  <c r="H50" i="21"/>
  <c r="H55" i="21"/>
  <c r="H58" i="21"/>
  <c r="H11" i="21"/>
  <c r="H14" i="21"/>
  <c r="H19" i="21"/>
  <c r="H22" i="21"/>
  <c r="H28" i="21"/>
  <c r="H33" i="21"/>
  <c r="H36" i="21"/>
  <c r="H41" i="21"/>
  <c r="H45" i="21"/>
  <c r="H48" i="21"/>
  <c r="H53" i="21"/>
  <c r="H56" i="21"/>
  <c r="H25" i="21"/>
  <c r="H31" i="21"/>
  <c r="H34" i="21"/>
  <c r="H46" i="21"/>
  <c r="H59" i="21"/>
  <c r="H62" i="21"/>
  <c r="H17" i="21"/>
  <c r="H20" i="21"/>
  <c r="H60" i="21"/>
  <c r="H65" i="21"/>
  <c r="H12" i="21"/>
  <c r="H63" i="21"/>
  <c r="H61" i="21"/>
  <c r="H64" i="21"/>
  <c r="H39" i="21"/>
  <c r="H51" i="21"/>
  <c r="H54" i="21"/>
  <c r="H42" i="21"/>
  <c r="E11" i="21"/>
  <c r="E12" i="21"/>
  <c r="E17" i="21"/>
  <c r="E20" i="21"/>
  <c r="E25" i="21"/>
  <c r="E31" i="21"/>
  <c r="E34" i="21"/>
  <c r="E39" i="21"/>
  <c r="E42" i="21"/>
  <c r="E46" i="21"/>
  <c r="E51" i="21"/>
  <c r="E54" i="21"/>
  <c r="E59" i="21"/>
  <c r="E15" i="21"/>
  <c r="E18" i="21"/>
  <c r="E23" i="21"/>
  <c r="E26" i="21"/>
  <c r="E29" i="21"/>
  <c r="E32" i="21"/>
  <c r="E37" i="21"/>
  <c r="E40" i="21"/>
  <c r="E43" i="21"/>
  <c r="E49" i="21"/>
  <c r="E52" i="21"/>
  <c r="E57" i="21"/>
  <c r="E13" i="21"/>
  <c r="E16" i="21"/>
  <c r="E21" i="21"/>
  <c r="E24" i="21"/>
  <c r="E27" i="21"/>
  <c r="E30" i="21"/>
  <c r="E35" i="21"/>
  <c r="E38" i="21"/>
  <c r="E44" i="21"/>
  <c r="E47" i="21"/>
  <c r="E50" i="21"/>
  <c r="E55" i="21"/>
  <c r="E58" i="21"/>
  <c r="E14" i="21"/>
  <c r="E61" i="21"/>
  <c r="E64" i="21"/>
  <c r="E41" i="21"/>
  <c r="E53" i="21"/>
  <c r="E56" i="21"/>
  <c r="E62" i="21"/>
  <c r="E33" i="21"/>
  <c r="E36" i="21"/>
  <c r="E45" i="21"/>
  <c r="E48" i="21"/>
  <c r="E60" i="21"/>
  <c r="E65" i="21"/>
  <c r="E22" i="21"/>
  <c r="E28" i="21"/>
  <c r="E63" i="21"/>
  <c r="E19" i="21"/>
  <c r="G13" i="21"/>
  <c r="G16" i="21"/>
  <c r="G21" i="21"/>
  <c r="G24" i="21"/>
  <c r="G27" i="21"/>
  <c r="G30" i="21"/>
  <c r="G35" i="21"/>
  <c r="G38" i="21"/>
  <c r="G44" i="21"/>
  <c r="G47" i="21"/>
  <c r="G50" i="21"/>
  <c r="G55" i="21"/>
  <c r="G58" i="21"/>
  <c r="G11" i="21"/>
  <c r="G14" i="21"/>
  <c r="G19" i="21"/>
  <c r="G22" i="21"/>
  <c r="G28" i="21"/>
  <c r="G33" i="21"/>
  <c r="G36" i="21"/>
  <c r="G41" i="21"/>
  <c r="G45" i="21"/>
  <c r="G48" i="21"/>
  <c r="G53" i="21"/>
  <c r="G56" i="21"/>
  <c r="G12" i="21"/>
  <c r="G17" i="21"/>
  <c r="G20" i="21"/>
  <c r="G25" i="21"/>
  <c r="G31" i="21"/>
  <c r="G34" i="21"/>
  <c r="G39" i="21"/>
  <c r="G42" i="21"/>
  <c r="G46" i="21"/>
  <c r="G51" i="21"/>
  <c r="G54" i="21"/>
  <c r="G37" i="21"/>
  <c r="G40" i="21"/>
  <c r="G43" i="21"/>
  <c r="G49" i="21"/>
  <c r="G52" i="21"/>
  <c r="G60" i="21"/>
  <c r="G65" i="21"/>
  <c r="G23" i="21"/>
  <c r="G26" i="21"/>
  <c r="G29" i="21"/>
  <c r="G32" i="21"/>
  <c r="G63" i="21"/>
  <c r="G15" i="21"/>
  <c r="G18" i="21"/>
  <c r="G61" i="21"/>
  <c r="G64" i="21"/>
  <c r="G57" i="21"/>
  <c r="G59" i="21"/>
  <c r="G62" i="21"/>
  <c r="D815" i="40"/>
  <c r="D583" i="40"/>
  <c r="D467" i="40"/>
  <c r="D351" i="40"/>
  <c r="D235" i="40"/>
  <c r="D119" i="40"/>
  <c r="D3" i="40"/>
  <c r="D757" i="33"/>
  <c r="D844" i="40"/>
  <c r="D728" i="40"/>
  <c r="D612" i="40"/>
  <c r="D496" i="40"/>
  <c r="D380" i="40"/>
  <c r="D264" i="40"/>
  <c r="D148" i="40"/>
  <c r="D32" i="40"/>
  <c r="D786" i="33"/>
  <c r="D786" i="40"/>
  <c r="D554" i="40"/>
  <c r="D438" i="40"/>
  <c r="D322" i="40"/>
  <c r="D206" i="40"/>
  <c r="D90" i="40"/>
  <c r="D844" i="33"/>
  <c r="D728" i="33"/>
  <c r="D757" i="40"/>
  <c r="D525" i="40"/>
  <c r="D409" i="40"/>
  <c r="D293" i="40"/>
  <c r="D177" i="40"/>
  <c r="D61" i="40"/>
  <c r="D815" i="33"/>
  <c r="K66" i="29"/>
  <c r="K52" i="29"/>
  <c r="K65" i="29"/>
  <c r="K58" i="29"/>
  <c r="K10" i="29"/>
  <c r="K56" i="29"/>
  <c r="K60" i="29"/>
  <c r="AI11" i="29"/>
  <c r="AI9" i="29"/>
  <c r="J6" i="29"/>
  <c r="I4" i="21" s="1"/>
  <c r="D4" i="21"/>
  <c r="D6" i="21" s="1"/>
  <c r="I6" i="21" s="1"/>
  <c r="T8" i="21"/>
  <c r="K62" i="29"/>
  <c r="T10" i="21"/>
  <c r="AI10" i="29"/>
  <c r="AI8" i="29"/>
  <c r="AJ7" i="29"/>
  <c r="J7" i="29"/>
  <c r="K50" i="29"/>
  <c r="K46" i="29"/>
  <c r="K42" i="29"/>
  <c r="K38" i="29"/>
  <c r="K34" i="29"/>
  <c r="K30" i="29"/>
  <c r="K26" i="29"/>
  <c r="K22" i="29"/>
  <c r="K18" i="29"/>
  <c r="K14" i="29"/>
  <c r="V64" i="29"/>
  <c r="V60" i="29"/>
  <c r="V56" i="29"/>
  <c r="V52" i="29"/>
  <c r="V48" i="29"/>
  <c r="V44" i="29"/>
  <c r="V40" i="29"/>
  <c r="V36" i="29"/>
  <c r="V32" i="29"/>
  <c r="V28" i="29"/>
  <c r="V24" i="29"/>
  <c r="V20" i="29"/>
  <c r="V12" i="29"/>
  <c r="K61" i="29"/>
  <c r="K57" i="29"/>
  <c r="K53" i="29"/>
  <c r="K49" i="29"/>
  <c r="K45" i="29"/>
  <c r="K41" i="29"/>
  <c r="K37" i="29"/>
  <c r="K33" i="29"/>
  <c r="K29" i="29"/>
  <c r="K25" i="29"/>
  <c r="K21" i="29"/>
  <c r="K17" i="29"/>
  <c r="K13" i="29"/>
  <c r="V65" i="29"/>
  <c r="V61" i="29"/>
  <c r="V57" i="29"/>
  <c r="V53" i="29"/>
  <c r="V49" i="29"/>
  <c r="V45" i="29"/>
  <c r="V41" i="29"/>
  <c r="V37" i="29"/>
  <c r="V33" i="29"/>
  <c r="V29" i="29"/>
  <c r="V25" i="29"/>
  <c r="V21" i="29"/>
  <c r="V17" i="29"/>
  <c r="V13" i="29"/>
  <c r="K48" i="29"/>
  <c r="K44" i="29"/>
  <c r="K40" i="29"/>
  <c r="K36" i="29"/>
  <c r="K32" i="29"/>
  <c r="K28" i="29"/>
  <c r="K24" i="29"/>
  <c r="K20" i="29"/>
  <c r="K12" i="29"/>
  <c r="V66" i="29"/>
  <c r="V62" i="29"/>
  <c r="V58" i="29"/>
  <c r="V54" i="29"/>
  <c r="V50" i="29"/>
  <c r="V46" i="29"/>
  <c r="V42" i="29"/>
  <c r="V38" i="29"/>
  <c r="V34" i="29"/>
  <c r="V30" i="29"/>
  <c r="V26" i="29"/>
  <c r="V22" i="29"/>
  <c r="V18" i="29"/>
  <c r="V14" i="29"/>
  <c r="AJ28" i="29"/>
  <c r="AJ27" i="29"/>
  <c r="AJ26" i="29"/>
  <c r="AJ25" i="29"/>
  <c r="AJ24" i="29"/>
  <c r="AJ23" i="29"/>
  <c r="AJ22" i="29"/>
  <c r="AJ21" i="29"/>
  <c r="AJ20" i="29"/>
  <c r="AJ19" i="29"/>
  <c r="AJ18" i="29"/>
  <c r="AJ17" i="29"/>
  <c r="AJ16" i="29"/>
  <c r="AJ15" i="29"/>
  <c r="AJ14" i="29"/>
  <c r="AJ13" i="29"/>
  <c r="AJ12" i="29"/>
  <c r="K59" i="29"/>
  <c r="K55" i="29"/>
  <c r="K51" i="29"/>
  <c r="K47" i="29"/>
  <c r="K43" i="29"/>
  <c r="K39" i="29"/>
  <c r="K35" i="29"/>
  <c r="K31" i="29"/>
  <c r="K27" i="29"/>
  <c r="K23" i="29"/>
  <c r="K19" i="29"/>
  <c r="K15" i="29"/>
  <c r="V63" i="29"/>
  <c r="V59" i="29"/>
  <c r="V55" i="29"/>
  <c r="V51" i="29"/>
  <c r="V47" i="29"/>
  <c r="V43" i="29"/>
  <c r="V39" i="29"/>
  <c r="V35" i="29"/>
  <c r="V31" i="29"/>
  <c r="V27" i="29"/>
  <c r="V23" i="29"/>
  <c r="V19" i="29"/>
  <c r="V15" i="29"/>
  <c r="B25" i="18"/>
  <c r="B21" i="23" s="1"/>
  <c r="B20" i="18"/>
  <c r="B16" i="23" s="1"/>
  <c r="B16" i="18"/>
  <c r="B13" i="23" s="1"/>
  <c r="B15" i="18"/>
  <c r="B12" i="23" s="1"/>
  <c r="B2" i="18"/>
  <c r="B2" i="17"/>
  <c r="H4" i="18"/>
  <c r="B4" i="18"/>
  <c r="B3" i="18"/>
  <c r="H3" i="17"/>
  <c r="B3" i="17"/>
  <c r="V7" i="29" l="1"/>
  <c r="AK7" i="29"/>
  <c r="AL7" i="29" s="1"/>
  <c r="AJ9" i="29"/>
  <c r="AK9" i="29"/>
  <c r="AL9" i="29" s="1"/>
  <c r="AJ10" i="29"/>
  <c r="AK10" i="29"/>
  <c r="AL10" i="29" s="1"/>
  <c r="AJ8" i="29"/>
  <c r="AK8" i="29"/>
  <c r="AL8" i="29" s="1"/>
  <c r="AJ11" i="29"/>
  <c r="AK11" i="29"/>
  <c r="AL11" i="29" s="1"/>
  <c r="AB27" i="21"/>
  <c r="AC27" i="21" s="1"/>
  <c r="AC63" i="21"/>
  <c r="AB28" i="21"/>
  <c r="AC28" i="21" s="1"/>
  <c r="AB64" i="21"/>
  <c r="AC64" i="21" s="1"/>
  <c r="AB20" i="21"/>
  <c r="AC20" i="21" s="1"/>
  <c r="AB42" i="21"/>
  <c r="AC42" i="21" s="1"/>
  <c r="AB41" i="21"/>
  <c r="AC41" i="21" s="1"/>
  <c r="AB37" i="21"/>
  <c r="AC37" i="21" s="1"/>
  <c r="AB49" i="21"/>
  <c r="AC49" i="21" s="1"/>
  <c r="AB7" i="21"/>
  <c r="AB57" i="21"/>
  <c r="AC57" i="21" s="1"/>
  <c r="AB33" i="21"/>
  <c r="AC33" i="21" s="1"/>
  <c r="AB17" i="21"/>
  <c r="AC17" i="21" s="1"/>
  <c r="AB14" i="21"/>
  <c r="AC14" i="21" s="1"/>
  <c r="AB12" i="21"/>
  <c r="AC12" i="21" s="1"/>
  <c r="AB40" i="21"/>
  <c r="AC40" i="21" s="1"/>
  <c r="AB50" i="21"/>
  <c r="AC50" i="21" s="1"/>
  <c r="AB22" i="21"/>
  <c r="AC22" i="21" s="1"/>
  <c r="AB18" i="21"/>
  <c r="AC18" i="21" s="1"/>
  <c r="AB21" i="21"/>
  <c r="AC21" i="21" s="1"/>
  <c r="AB11" i="21"/>
  <c r="AC11" i="21" s="1"/>
  <c r="AB43" i="21"/>
  <c r="AC43" i="21" s="1"/>
  <c r="AB23" i="21"/>
  <c r="AC23" i="21" s="1"/>
  <c r="AB47" i="21"/>
  <c r="AC47" i="21" s="1"/>
  <c r="AB61" i="21"/>
  <c r="AC61" i="21" s="1"/>
  <c r="AB13" i="21"/>
  <c r="AC13" i="21" s="1"/>
  <c r="AB55" i="21"/>
  <c r="AC55" i="21" s="1"/>
  <c r="AB54" i="21"/>
  <c r="AC54" i="21" s="1"/>
  <c r="AB58" i="21"/>
  <c r="AC58" i="21" s="1"/>
  <c r="AB24" i="21"/>
  <c r="AC24" i="21" s="1"/>
  <c r="AB52" i="21"/>
  <c r="AC52" i="21" s="1"/>
  <c r="AB15" i="21"/>
  <c r="AC15" i="21" s="1"/>
  <c r="AB48" i="21"/>
  <c r="AC48" i="21" s="1"/>
  <c r="AB44" i="21"/>
  <c r="AC44" i="21" s="1"/>
  <c r="AB65" i="21"/>
  <c r="AC65" i="21" s="1"/>
  <c r="AB62" i="21"/>
  <c r="AC62" i="21" s="1"/>
  <c r="AB56" i="21"/>
  <c r="AC56" i="21" s="1"/>
  <c r="AB53" i="21"/>
  <c r="AC53" i="21" s="1"/>
  <c r="AB46" i="21"/>
  <c r="AC46" i="21" s="1"/>
  <c r="AB39" i="21"/>
  <c r="AC39" i="21" s="1"/>
  <c r="AB6" i="21"/>
  <c r="AC6" i="21" s="1"/>
  <c r="AB16" i="21"/>
  <c r="AC16" i="21" s="1"/>
  <c r="AB38" i="21"/>
  <c r="AC38" i="21" s="1"/>
  <c r="AB26" i="21"/>
  <c r="AC26" i="21" s="1"/>
  <c r="AB30" i="21"/>
  <c r="AC30" i="21" s="1"/>
  <c r="AB36" i="21"/>
  <c r="AC36" i="21" s="1"/>
  <c r="AB32" i="21"/>
  <c r="AC32" i="21" s="1"/>
  <c r="AB45" i="21"/>
  <c r="AC45" i="21" s="1"/>
  <c r="AB60" i="21"/>
  <c r="AC60" i="21" s="1"/>
  <c r="AB31" i="21"/>
  <c r="AC31" i="21" s="1"/>
  <c r="AB19" i="21"/>
  <c r="AC19" i="21" s="1"/>
  <c r="AB29" i="21"/>
  <c r="AC29" i="21" s="1"/>
  <c r="AB25" i="21"/>
  <c r="AC25" i="21" s="1"/>
  <c r="AB34" i="21"/>
  <c r="AC34" i="21" s="1"/>
  <c r="AB51" i="21"/>
  <c r="AC51" i="21" s="1"/>
  <c r="AB8" i="21"/>
  <c r="AB10" i="21"/>
  <c r="D11" i="21"/>
  <c r="I11" i="21" s="1"/>
  <c r="D15" i="21"/>
  <c r="I15" i="21" s="1"/>
  <c r="D18" i="21"/>
  <c r="I18" i="21" s="1"/>
  <c r="D23" i="21"/>
  <c r="I23" i="21" s="1"/>
  <c r="D26" i="21"/>
  <c r="I26" i="21" s="1"/>
  <c r="D29" i="21"/>
  <c r="I29" i="21" s="1"/>
  <c r="D32" i="21"/>
  <c r="I32" i="21" s="1"/>
  <c r="D37" i="21"/>
  <c r="I37" i="21" s="1"/>
  <c r="D40" i="21"/>
  <c r="I40" i="21" s="1"/>
  <c r="D43" i="21"/>
  <c r="I43" i="21" s="1"/>
  <c r="D49" i="21"/>
  <c r="I49" i="21" s="1"/>
  <c r="D52" i="21"/>
  <c r="I52" i="21" s="1"/>
  <c r="D57" i="21"/>
  <c r="I57" i="21" s="1"/>
  <c r="D13" i="21"/>
  <c r="I13" i="21" s="1"/>
  <c r="D16" i="21"/>
  <c r="I16" i="21" s="1"/>
  <c r="D21" i="21"/>
  <c r="I21" i="21" s="1"/>
  <c r="D24" i="21"/>
  <c r="I24" i="21" s="1"/>
  <c r="D27" i="21"/>
  <c r="I27" i="21" s="1"/>
  <c r="D30" i="21"/>
  <c r="I30" i="21" s="1"/>
  <c r="D35" i="21"/>
  <c r="I35" i="21" s="1"/>
  <c r="D38" i="21"/>
  <c r="I38" i="21" s="1"/>
  <c r="D44" i="21"/>
  <c r="I44" i="21" s="1"/>
  <c r="D47" i="21"/>
  <c r="I47" i="21" s="1"/>
  <c r="D50" i="21"/>
  <c r="I50" i="21" s="1"/>
  <c r="D55" i="21"/>
  <c r="I55" i="21" s="1"/>
  <c r="D58" i="21"/>
  <c r="I58" i="21" s="1"/>
  <c r="D14" i="21"/>
  <c r="I14" i="21" s="1"/>
  <c r="D19" i="21"/>
  <c r="I19" i="21" s="1"/>
  <c r="D22" i="21"/>
  <c r="I22" i="21" s="1"/>
  <c r="D28" i="21"/>
  <c r="I28" i="21" s="1"/>
  <c r="D33" i="21"/>
  <c r="I33" i="21" s="1"/>
  <c r="D36" i="21"/>
  <c r="I36" i="21" s="1"/>
  <c r="D41" i="21"/>
  <c r="I41" i="21" s="1"/>
  <c r="D45" i="21"/>
  <c r="I45" i="21" s="1"/>
  <c r="D48" i="21"/>
  <c r="I48" i="21" s="1"/>
  <c r="D53" i="21"/>
  <c r="I53" i="21" s="1"/>
  <c r="D56" i="21"/>
  <c r="I56" i="21" s="1"/>
  <c r="D17" i="21"/>
  <c r="I17" i="21" s="1"/>
  <c r="D20" i="21"/>
  <c r="I20" i="21" s="1"/>
  <c r="D62" i="21"/>
  <c r="I62" i="21" s="1"/>
  <c r="D12" i="21"/>
  <c r="I12" i="21" s="1"/>
  <c r="D60" i="21"/>
  <c r="I60" i="21" s="1"/>
  <c r="D65" i="21"/>
  <c r="I65" i="21" s="1"/>
  <c r="D39" i="21"/>
  <c r="I39" i="21" s="1"/>
  <c r="D42" i="21"/>
  <c r="I42" i="21" s="1"/>
  <c r="D51" i="21"/>
  <c r="I51" i="21" s="1"/>
  <c r="D54" i="21"/>
  <c r="I54" i="21" s="1"/>
  <c r="D59" i="21"/>
  <c r="I59" i="21" s="1"/>
  <c r="D63" i="21"/>
  <c r="I63" i="21" s="1"/>
  <c r="D34" i="21"/>
  <c r="I34" i="21" s="1"/>
  <c r="D46" i="21"/>
  <c r="I46" i="21" s="1"/>
  <c r="D25" i="21"/>
  <c r="I25" i="21" s="1"/>
  <c r="D61" i="21"/>
  <c r="I61" i="21" s="1"/>
  <c r="D31" i="21"/>
  <c r="I31" i="21" s="1"/>
  <c r="D64" i="21"/>
  <c r="I64" i="21" s="1"/>
  <c r="K7" i="29"/>
  <c r="C21" i="23" l="1"/>
  <c r="K16" i="18" l="1"/>
  <c r="E13" i="23" s="1"/>
  <c r="C65" i="21" l="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14" i="21"/>
  <c r="B14" i="21"/>
  <c r="C13" i="21"/>
  <c r="B13" i="21"/>
  <c r="C12" i="21"/>
  <c r="B12" i="21"/>
  <c r="C11" i="21"/>
  <c r="B11" i="21"/>
  <c r="C10" i="21"/>
  <c r="B10" i="21"/>
  <c r="A10" i="21"/>
  <c r="C9" i="21"/>
  <c r="B9" i="21"/>
  <c r="A9" i="21"/>
  <c r="C8" i="21"/>
  <c r="B8" i="21"/>
  <c r="A8" i="21"/>
  <c r="C7" i="21"/>
  <c r="B7" i="21"/>
  <c r="A7" i="21"/>
  <c r="C6" i="21"/>
  <c r="B6" i="21"/>
  <c r="A6" i="21"/>
  <c r="C56" i="29"/>
  <c r="Y56" i="29" s="1"/>
  <c r="B56" i="29"/>
  <c r="C55" i="29"/>
  <c r="Y55" i="29" s="1"/>
  <c r="B55" i="29"/>
  <c r="C54" i="29"/>
  <c r="Y54" i="29" s="1"/>
  <c r="B54" i="29"/>
  <c r="C53" i="29"/>
  <c r="Y53" i="29" s="1"/>
  <c r="B53" i="29"/>
  <c r="C52" i="29"/>
  <c r="Y52" i="29" s="1"/>
  <c r="B52" i="29"/>
  <c r="C51" i="29"/>
  <c r="Y51" i="29" s="1"/>
  <c r="B51" i="29"/>
  <c r="C50" i="29"/>
  <c r="Y50" i="29" s="1"/>
  <c r="B50" i="29"/>
  <c r="C49" i="29"/>
  <c r="Y49" i="29" s="1"/>
  <c r="B49" i="29"/>
  <c r="C48" i="29"/>
  <c r="Y48" i="29" s="1"/>
  <c r="B48" i="29"/>
  <c r="C47" i="29"/>
  <c r="Y47" i="29" s="1"/>
  <c r="B47" i="29"/>
  <c r="C46" i="29"/>
  <c r="Y46" i="29" s="1"/>
  <c r="B46" i="29"/>
  <c r="C45" i="29"/>
  <c r="Y45" i="29" s="1"/>
  <c r="B45" i="29"/>
  <c r="C44" i="29"/>
  <c r="Y44" i="29" s="1"/>
  <c r="B44" i="29"/>
  <c r="C43" i="29"/>
  <c r="Y43" i="29" s="1"/>
  <c r="B43" i="29"/>
  <c r="C42" i="29"/>
  <c r="Y42" i="29" s="1"/>
  <c r="B42" i="29"/>
  <c r="C41" i="29"/>
  <c r="Y41" i="29" s="1"/>
  <c r="B41" i="29"/>
  <c r="C40" i="29"/>
  <c r="Y40" i="29" s="1"/>
  <c r="B40" i="29"/>
  <c r="C39" i="29"/>
  <c r="Y39" i="29" s="1"/>
  <c r="B39" i="29"/>
  <c r="C38" i="29"/>
  <c r="Y38" i="29" s="1"/>
  <c r="B38" i="29"/>
  <c r="C37" i="29"/>
  <c r="Y37" i="29" s="1"/>
  <c r="B37" i="29"/>
  <c r="C36" i="29"/>
  <c r="Y36" i="29" s="1"/>
  <c r="B36" i="29"/>
  <c r="C35" i="29"/>
  <c r="Y35" i="29" s="1"/>
  <c r="B35" i="29"/>
  <c r="C34" i="29"/>
  <c r="Y34" i="29" s="1"/>
  <c r="B34" i="29"/>
  <c r="C33" i="29"/>
  <c r="Y33" i="29" s="1"/>
  <c r="B33" i="29"/>
  <c r="C32" i="29"/>
  <c r="Y32" i="29" s="1"/>
  <c r="B32" i="29"/>
  <c r="C31" i="29"/>
  <c r="Y31" i="29" s="1"/>
  <c r="B31" i="29"/>
  <c r="C30" i="29"/>
  <c r="Y30" i="29" s="1"/>
  <c r="B30" i="29"/>
  <c r="C29" i="29"/>
  <c r="Y29" i="29" s="1"/>
  <c r="B29" i="29"/>
  <c r="C28" i="29"/>
  <c r="Y28" i="29" s="1"/>
  <c r="B28" i="29"/>
  <c r="C27" i="29"/>
  <c r="Y27" i="29" s="1"/>
  <c r="B27" i="29"/>
  <c r="C26" i="29"/>
  <c r="Y26" i="29" s="1"/>
  <c r="B26" i="29"/>
  <c r="C25" i="29"/>
  <c r="Y25" i="29" s="1"/>
  <c r="B25" i="29"/>
  <c r="C24" i="29"/>
  <c r="Y24" i="29" s="1"/>
  <c r="B24" i="29"/>
  <c r="C23" i="29"/>
  <c r="Y23" i="29" s="1"/>
  <c r="B23" i="29"/>
  <c r="C22" i="29"/>
  <c r="Y22" i="29" s="1"/>
  <c r="B22" i="29"/>
  <c r="C21" i="29"/>
  <c r="Y21" i="29" s="1"/>
  <c r="B21" i="29"/>
  <c r="C20" i="29"/>
  <c r="Y20" i="29" s="1"/>
  <c r="B20" i="29"/>
  <c r="C19" i="29"/>
  <c r="Y19" i="29" s="1"/>
  <c r="B19" i="29"/>
  <c r="C18" i="29"/>
  <c r="Y18" i="29" s="1"/>
  <c r="B18" i="29"/>
  <c r="C17" i="29"/>
  <c r="Y17" i="29" s="1"/>
  <c r="B17" i="29"/>
  <c r="C16" i="29"/>
  <c r="Y16" i="29" s="1"/>
  <c r="B16" i="29"/>
  <c r="C15" i="29"/>
  <c r="Y15" i="29" s="1"/>
  <c r="B15" i="29"/>
  <c r="C14" i="29"/>
  <c r="Y14" i="29" s="1"/>
  <c r="B14" i="29"/>
  <c r="C13" i="29"/>
  <c r="Y13" i="29" s="1"/>
  <c r="B13" i="29"/>
  <c r="C12" i="29"/>
  <c r="Y12" i="29" s="1"/>
  <c r="B12" i="29"/>
  <c r="H10" i="21"/>
  <c r="G10" i="21"/>
  <c r="F10" i="21"/>
  <c r="AC10" i="21" s="1"/>
  <c r="E10" i="21"/>
  <c r="D10" i="21"/>
  <c r="C11" i="29"/>
  <c r="Y11" i="29" s="1"/>
  <c r="B11" i="29"/>
  <c r="H9" i="21"/>
  <c r="G9" i="21"/>
  <c r="F9" i="21"/>
  <c r="AC9" i="21" s="1"/>
  <c r="E9" i="21"/>
  <c r="D9" i="21"/>
  <c r="C10" i="29"/>
  <c r="Y10" i="29" s="1"/>
  <c r="B10" i="29"/>
  <c r="H8" i="21"/>
  <c r="G8" i="21"/>
  <c r="F8" i="21"/>
  <c r="AC8" i="21" s="1"/>
  <c r="E8" i="21"/>
  <c r="D8" i="21"/>
  <c r="C9" i="29"/>
  <c r="Y9" i="29" s="1"/>
  <c r="B9" i="29"/>
  <c r="H7" i="21"/>
  <c r="G7" i="21"/>
  <c r="F7" i="21"/>
  <c r="AC7" i="21" s="1"/>
  <c r="E7" i="21"/>
  <c r="D7" i="21"/>
  <c r="C8" i="29"/>
  <c r="Y8" i="29" s="1"/>
  <c r="B8" i="29"/>
  <c r="C7" i="29"/>
  <c r="Y7" i="29" s="1"/>
  <c r="B7" i="29"/>
  <c r="G2" i="23"/>
  <c r="K26" i="18"/>
  <c r="E22" i="23" s="1"/>
  <c r="K25" i="18"/>
  <c r="E21" i="23" s="1"/>
  <c r="P24" i="18"/>
  <c r="J20" i="23" s="1"/>
  <c r="I20" i="23"/>
  <c r="H20" i="23"/>
  <c r="G20" i="23"/>
  <c r="C20" i="23"/>
  <c r="B24" i="18"/>
  <c r="B20" i="23" s="1"/>
  <c r="K20" i="18"/>
  <c r="E16" i="23" s="1"/>
  <c r="K15" i="18"/>
  <c r="E12" i="23" s="1"/>
  <c r="P14" i="18"/>
  <c r="J11" i="23" s="1"/>
  <c r="O14" i="18"/>
  <c r="I11" i="23" s="1"/>
  <c r="N14" i="18"/>
  <c r="H11" i="23" s="1"/>
  <c r="M14" i="18"/>
  <c r="G11" i="23" s="1"/>
  <c r="L14" i="18"/>
  <c r="I14" i="18"/>
  <c r="C11" i="23" s="1"/>
  <c r="H14" i="18"/>
  <c r="G14" i="18"/>
  <c r="F14" i="18"/>
  <c r="E14" i="18"/>
  <c r="D14" i="18"/>
  <c r="C14" i="18"/>
  <c r="B14" i="18"/>
  <c r="B11" i="23" s="1"/>
  <c r="H13" i="18"/>
  <c r="G13" i="18"/>
  <c r="F13" i="18"/>
  <c r="E13" i="18"/>
  <c r="D13" i="18"/>
  <c r="C13" i="18"/>
  <c r="B13" i="18"/>
  <c r="B10" i="23" s="1"/>
  <c r="H12" i="18"/>
  <c r="G12" i="18"/>
  <c r="F12" i="18"/>
  <c r="E12" i="18"/>
  <c r="D12" i="18"/>
  <c r="C12" i="18"/>
  <c r="B12" i="18"/>
  <c r="B9" i="23" s="1"/>
  <c r="H11" i="18"/>
  <c r="G11" i="18"/>
  <c r="F11" i="18"/>
  <c r="E11" i="18"/>
  <c r="D11" i="18"/>
  <c r="C11" i="18"/>
  <c r="B11" i="18"/>
  <c r="B8" i="23" s="1"/>
  <c r="H10" i="18"/>
  <c r="G10" i="18"/>
  <c r="F10" i="18"/>
  <c r="E10" i="18"/>
  <c r="D10" i="18"/>
  <c r="C10" i="18"/>
  <c r="B10" i="18"/>
  <c r="B7" i="23" s="1"/>
  <c r="H9" i="18"/>
  <c r="G9" i="18"/>
  <c r="F9" i="18"/>
  <c r="E9" i="18"/>
  <c r="D9" i="18"/>
  <c r="C9" i="18"/>
  <c r="B9" i="18"/>
  <c r="B6" i="23" s="1"/>
  <c r="P8" i="18"/>
  <c r="J5" i="23" s="1"/>
  <c r="O8" i="18"/>
  <c r="I5" i="23" s="1"/>
  <c r="N8" i="18"/>
  <c r="H5" i="23" s="1"/>
  <c r="M8" i="18"/>
  <c r="G5" i="23" s="1"/>
  <c r="L8" i="18"/>
  <c r="H8" i="18"/>
  <c r="G8" i="18"/>
  <c r="F8" i="18"/>
  <c r="E8" i="18"/>
  <c r="D8" i="18"/>
  <c r="C8" i="18"/>
  <c r="B8" i="18"/>
  <c r="B5" i="23" s="1"/>
  <c r="C7" i="18"/>
  <c r="M5" i="18"/>
  <c r="F641" i="40" l="1"/>
  <c r="F670" i="40"/>
  <c r="F699" i="40"/>
  <c r="D61" i="33"/>
  <c r="D148" i="33"/>
  <c r="D206" i="33"/>
  <c r="D264" i="33"/>
  <c r="D322" i="33"/>
  <c r="D380" i="33"/>
  <c r="D438" i="33"/>
  <c r="D496" i="33"/>
  <c r="D554" i="33"/>
  <c r="D612" i="33"/>
  <c r="D670" i="33"/>
  <c r="D32" i="33"/>
  <c r="D90" i="33"/>
  <c r="D3" i="33"/>
  <c r="D119" i="33"/>
  <c r="D177" i="33"/>
  <c r="D235" i="33"/>
  <c r="D293" i="33"/>
  <c r="D351" i="33"/>
  <c r="D409" i="33"/>
  <c r="D467" i="33"/>
  <c r="D525" i="33"/>
  <c r="D583" i="33"/>
  <c r="D641" i="33"/>
  <c r="D699" i="33"/>
  <c r="F641" i="33"/>
  <c r="F699" i="33"/>
  <c r="F815" i="33"/>
  <c r="F728" i="33"/>
  <c r="F844" i="33"/>
  <c r="F612" i="33"/>
  <c r="F670" i="33"/>
  <c r="F757" i="33"/>
  <c r="F786" i="33"/>
  <c r="F409" i="33"/>
  <c r="F583" i="33"/>
  <c r="F293" i="33"/>
  <c r="F467" i="33"/>
  <c r="F264" i="33"/>
  <c r="F322" i="33"/>
  <c r="F380" i="33"/>
  <c r="F438" i="33"/>
  <c r="F496" i="33"/>
  <c r="F554" i="33"/>
  <c r="F235" i="33"/>
  <c r="F351" i="33"/>
  <c r="F525" i="33"/>
  <c r="F3" i="33"/>
  <c r="F119" i="33"/>
  <c r="F177" i="33"/>
  <c r="F90" i="33"/>
  <c r="F61" i="33"/>
  <c r="F148" i="33"/>
  <c r="F206" i="33"/>
  <c r="F32" i="33"/>
  <c r="F32" i="40"/>
  <c r="F264" i="40"/>
  <c r="F380" i="40"/>
  <c r="F496" i="40"/>
  <c r="F612" i="40"/>
  <c r="F728" i="40"/>
  <c r="F844" i="40"/>
  <c r="F61" i="40"/>
  <c r="F177" i="40"/>
  <c r="F293" i="40"/>
  <c r="F409" i="40"/>
  <c r="F525" i="40"/>
  <c r="F757" i="40"/>
  <c r="F90" i="40"/>
  <c r="F206" i="40"/>
  <c r="F322" i="40"/>
  <c r="F438" i="40"/>
  <c r="F554" i="40"/>
  <c r="F786" i="40"/>
  <c r="F3" i="40"/>
  <c r="F119" i="40"/>
  <c r="F235" i="40"/>
  <c r="F351" i="40"/>
  <c r="F467" i="40"/>
  <c r="F583" i="40"/>
  <c r="F815" i="40"/>
  <c r="F148" i="40"/>
  <c r="H7" i="18"/>
  <c r="N7" i="18"/>
  <c r="H4" i="23" s="1"/>
  <c r="D7" i="18"/>
  <c r="F7" i="18"/>
  <c r="L7" i="18"/>
  <c r="P7" i="18"/>
  <c r="J4" i="23" s="1"/>
  <c r="I7" i="21"/>
  <c r="I10" i="21"/>
  <c r="I9" i="21"/>
  <c r="I8" i="21"/>
  <c r="K24" i="18"/>
  <c r="E20" i="23" s="1"/>
  <c r="K14" i="18"/>
  <c r="E11" i="23" s="1"/>
  <c r="G7" i="18"/>
  <c r="M7" i="18"/>
  <c r="G4" i="23" s="1"/>
  <c r="E7" i="18"/>
  <c r="O7" i="18"/>
  <c r="I4" i="23" s="1"/>
  <c r="K9" i="18"/>
  <c r="E6" i="23" s="1"/>
  <c r="K11" i="18"/>
  <c r="E8" i="23" s="1"/>
  <c r="K10" i="18"/>
  <c r="E7" i="23" s="1"/>
  <c r="K12" i="18"/>
  <c r="E9" i="23" s="1"/>
  <c r="K13" i="18"/>
  <c r="E10" i="23" s="1"/>
  <c r="K8" i="18"/>
  <c r="E5" i="23" s="1"/>
  <c r="I7" i="18"/>
  <c r="C4" i="23" s="1"/>
  <c r="K7" i="18" l="1"/>
  <c r="E4" i="23" s="1"/>
</calcChain>
</file>

<file path=xl/comments1.xml><?xml version="1.0" encoding="utf-8"?>
<comments xmlns="http://schemas.openxmlformats.org/spreadsheetml/2006/main">
  <authors>
    <author>ผู้สร้าง</author>
  </authors>
  <commentList>
    <comment ref="H10" authorId="0" shapeId="0">
      <text>
        <r>
          <rPr>
            <b/>
            <sz val="16"/>
            <color indexed="8"/>
            <rFont val="TH Sarabun New"/>
            <family val="2"/>
          </rPr>
          <t>*** ให้กรอกข้อมูลพื้นฐานของโรงเรียน (5 รายการ) ***
(ลบข้อมูลเดิม : แล้วพิมพ์ใหม่)</t>
        </r>
      </text>
    </comment>
  </commentList>
</comments>
</file>

<file path=xl/sharedStrings.xml><?xml version="1.0" encoding="utf-8"?>
<sst xmlns="http://schemas.openxmlformats.org/spreadsheetml/2006/main" count="413" uniqueCount="183">
  <si>
    <t>สำนักงานเขตพื้นที่การศึกษาประถมศึกษาเชียงราย เขต 2</t>
  </si>
  <si>
    <t>เลขที่</t>
  </si>
  <si>
    <t>จำนวน</t>
  </si>
  <si>
    <t>ร้อยละ</t>
  </si>
  <si>
    <t>กลุ่มสาระการเรียนรู้และสาระการเรียนรู้</t>
  </si>
  <si>
    <t>คะแนน</t>
  </si>
  <si>
    <t>คะแนนเฉลี่ย</t>
  </si>
  <si>
    <t>ส่วนเบี่ยงเบนมาตรฐาน</t>
  </si>
  <si>
    <t>ร้อยละของจำนวนนักเรียน</t>
  </si>
  <si>
    <t>นักเรียน</t>
  </si>
  <si>
    <t>เต็ม</t>
  </si>
  <si>
    <t>ต่ำสุด</t>
  </si>
  <si>
    <t>สูงสุด</t>
  </si>
  <si>
    <t>เฉลี่ย</t>
  </si>
  <si>
    <t>มาตรฐาน</t>
  </si>
  <si>
    <t>ปรับปรุง</t>
  </si>
  <si>
    <t>พอใช้</t>
  </si>
  <si>
    <t>ดี</t>
  </si>
  <si>
    <t>รวมทุกกลุ่มสาระการเรียนรู้</t>
  </si>
  <si>
    <t>ภาษาไทย</t>
  </si>
  <si>
    <t>คณิตศาสตร์</t>
  </si>
  <si>
    <t>วิทยาศาสตร์</t>
  </si>
  <si>
    <t>วัตถุประสงค์</t>
  </si>
  <si>
    <t>รายละเอียด</t>
  </si>
  <si>
    <t>เป็นคำอธิบายวัตถุประสงค์และขั้นตอนการใช้โปรแกรม</t>
  </si>
  <si>
    <t>Data_School</t>
  </si>
  <si>
    <t>เชื่อมโยงมาจากชีท ข้อมูลโรงเรียน (Data_School)  เพื่อแสดงและพิมพ์เป็นข้อมูลเอกสาร</t>
  </si>
  <si>
    <t>G_Class</t>
  </si>
  <si>
    <t>Data_Individual</t>
  </si>
  <si>
    <t>เชื่อมโยงมาจากชีทข้อมูลนักเรียนรายบุคคล (Data_Individual)  เพื่อแสดงข้อมูลและพิมพ์เป็นเอกสาร</t>
  </si>
  <si>
    <t>ขั้นตอน/วิธีใช้</t>
  </si>
  <si>
    <t>1.</t>
  </si>
  <si>
    <t>2.</t>
  </si>
  <si>
    <t>3.</t>
  </si>
  <si>
    <t>4.</t>
  </si>
  <si>
    <t>Link1</t>
  </si>
  <si>
    <t>Link2</t>
  </si>
  <si>
    <t>ห้องที่</t>
  </si>
  <si>
    <t>โปรแกรมวิเคราะห์ผลการประเมินคุณภาพการศึกษาขั้นพื้นฐาน</t>
  </si>
  <si>
    <t>ขั้นตอน/วิธีใช้...</t>
  </si>
  <si>
    <t>ผลการประเมินคุณภาพการศึกษาขั้นพื้นฐาน</t>
  </si>
  <si>
    <t>สาระการเรียนรู้ และ
มาตรฐานการเรียนรู้</t>
  </si>
  <si>
    <t>จำนวนนักเรียน</t>
  </si>
  <si>
    <t>คะแนนเต็ม</t>
  </si>
  <si>
    <t>คะแนนต่ำสุด</t>
  </si>
  <si>
    <t>คะแนนสูงสุด</t>
  </si>
  <si>
    <t>คะแนนเฉลี่ยร้อยละ</t>
  </si>
  <si>
    <t>คะแนนเฉลี่ย เขตพื้นที่</t>
  </si>
  <si>
    <t>ผลต่างคะแนนเฉลี่ย</t>
  </si>
  <si>
    <t>สปส.การกระจาย</t>
  </si>
  <si>
    <t>โรงเรียน</t>
  </si>
  <si>
    <t>เขตพื้นที่</t>
  </si>
  <si>
    <t>ชื่อ - สกุล</t>
  </si>
  <si>
    <t>Testing Analyze Program (TAP)</t>
  </si>
  <si>
    <t>รวม (100)</t>
  </si>
  <si>
    <t>(การทดสอบใช้ข้อสอบมาตรฐานกลาง)</t>
  </si>
  <si>
    <t>โปรแกรมวิเคราะห์ผลการประเมินคุณภาพการศึกษาขั้นพื้นฐาน (การสอบข้อสอบมาตรฐานกลาง)</t>
  </si>
  <si>
    <t>(Testing Analyze Program : TAP)</t>
  </si>
  <si>
    <t>สำนักงานเขตพื้นที่การศึกษาประถมศึกษา</t>
  </si>
  <si>
    <t>เชียงราย เขต 2</t>
  </si>
  <si>
    <t>รหัสโรงเรียน (รหัส NT)</t>
  </si>
  <si>
    <t>อำเภอ</t>
  </si>
  <si>
    <t>จังหวัด</t>
  </si>
  <si>
    <t>เชียงราย</t>
  </si>
  <si>
    <t>สาระที่ 1 การอ่าน</t>
  </si>
  <si>
    <t>สาระที่ 2  การเขียน</t>
  </si>
  <si>
    <t>สาระที่ 3 การฟัง การดู และการพูด</t>
  </si>
  <si>
    <t>สาระที่ 4 หลักการใช้ภาษาไทย</t>
  </si>
  <si>
    <t>สาระที่ 5 วรรณคดีและวรรณกรรม</t>
  </si>
  <si>
    <t>สาระที่ 1 จำนวนและการดำเนินการ</t>
  </si>
  <si>
    <t>สาระที่ 3 เรขาคณิต</t>
  </si>
  <si>
    <t>สาระที่ 4 พีชคณิต</t>
  </si>
  <si>
    <t>สาระที่ 5 การวิเคราะห์ข้อมูลและความน่าจำเป็น</t>
  </si>
  <si>
    <t>สาระที่ 1 สิ่งมีชีวิตกับกระบวนการดำรงชีวิต</t>
  </si>
  <si>
    <t>สาระที่ 5 พลังงาน</t>
  </si>
  <si>
    <t>สาระที่ 6 กระบวนการเปลี่ยนแปลงโลก</t>
  </si>
  <si>
    <t>คะแนน
เฉลี่ย</t>
  </si>
  <si>
    <t>รายงานผลการประเมินผลสัมฤทธิ์ทางการเรียนของนักเรียน (การสอบข้อสอบมาตรฐานกลาง)</t>
  </si>
  <si>
    <t xml:space="preserve">  - มฐ ท 1.1</t>
  </si>
  <si>
    <t xml:space="preserve">  - มฐ ท 2.1</t>
  </si>
  <si>
    <t xml:space="preserve">  - มฐ ท 3.1</t>
  </si>
  <si>
    <t xml:space="preserve">  - มฐ ท 4.1</t>
  </si>
  <si>
    <t xml:space="preserve">  - มฐ ท 5.1</t>
  </si>
  <si>
    <t xml:space="preserve">  - มฐ ค 1.1</t>
  </si>
  <si>
    <t xml:space="preserve">  - มฐ ค 1.2</t>
  </si>
  <si>
    <t xml:space="preserve">  - มฐ ว 6.1</t>
  </si>
  <si>
    <t xml:space="preserve">  - มฐ ว 5.1</t>
  </si>
  <si>
    <t xml:space="preserve">  - มฐ ว 1.1</t>
  </si>
  <si>
    <t>ท 1.1</t>
  </si>
  <si>
    <t>ท 2.1</t>
  </si>
  <si>
    <t>ท 3.1</t>
  </si>
  <si>
    <t>ท 4.1</t>
  </si>
  <si>
    <t>ท 5.1</t>
  </si>
  <si>
    <t>ค 1.1</t>
  </si>
  <si>
    <t>ค 1.2</t>
  </si>
  <si>
    <t>ค 2.1</t>
  </si>
  <si>
    <t>ค 2.2</t>
  </si>
  <si>
    <t>ค 5.1</t>
  </si>
  <si>
    <t>ว 1.1</t>
  </si>
  <si>
    <t>แปลผล</t>
  </si>
  <si>
    <t>เฉลี่ยรวม</t>
  </si>
  <si>
    <t>G_N1-30</t>
  </si>
  <si>
    <t xml:space="preserve"> ประกอบด้วยชีท (Sheet) จำนวน 8 ชีท ดังนี้</t>
  </si>
  <si>
    <t>G_N31-60</t>
  </si>
  <si>
    <t xml:space="preserve">ให้บันทึกไฟล์ หรือ Save File ไว้  </t>
  </si>
  <si>
    <t>เปิดชีทอื่นๆ เพื่อดูผล แล้วพิมพ์เป็นเอกสาร หรือบันทึกเป็นไฟล์ PDF (จัดทำเป็นเอกสาร Digital)</t>
  </si>
  <si>
    <t>5.</t>
  </si>
  <si>
    <t>ชื่อ-สกุล</t>
  </si>
  <si>
    <t>LineID : suwit_bangngirn</t>
  </si>
  <si>
    <t xml:space="preserve"> Facebook : Suwit Bangngirn </t>
  </si>
  <si>
    <t>หน้า 3-4 เป็นปกหน้าและปกหลัง เพื่ออำนวยความสะดวกให้กับโรงเรียน</t>
  </si>
  <si>
    <t>e-Mail : swbangngirn@esdc.go.th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</si>
  <si>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</t>
    </r>
  </si>
  <si>
    <t>ค 1.3</t>
  </si>
  <si>
    <t>ค 5.2</t>
  </si>
  <si>
    <t xml:space="preserve">  - มฐ ค 1.3</t>
  </si>
  <si>
    <t xml:space="preserve">  - มฐ ค 5.2</t>
  </si>
  <si>
    <t>สาระที่ 3 สารและสมบัติของสาร</t>
  </si>
  <si>
    <t>สาระที่ 4 แรงและการเคลื่อนที่</t>
  </si>
  <si>
    <t xml:space="preserve">  - มฐ ว 3.1</t>
  </si>
  <si>
    <t xml:space="preserve">  - มฐ ว 4.1</t>
  </si>
  <si>
    <t>ว 3.1</t>
  </si>
  <si>
    <t>ว 4.1</t>
  </si>
  <si>
    <t>ว 5.1</t>
  </si>
  <si>
    <t>ว 6.1</t>
  </si>
  <si>
    <t>รวมทุกกลุ่มฯ</t>
  </si>
  <si>
    <t>หมายเหตุ</t>
  </si>
  <si>
    <t xml:space="preserve">  - มฐ ค 2.2</t>
  </si>
  <si>
    <t xml:space="preserve">  - มฐ ค 2.1</t>
  </si>
  <si>
    <t xml:space="preserve">  - มฐ ค 5.1</t>
  </si>
  <si>
    <r>
      <rPr>
        <b/>
        <u/>
        <sz val="17"/>
        <color rgb="FFFF0000"/>
        <rFont val="TH Sarabun New"/>
        <family val="2"/>
      </rPr>
      <t>พัฒนาโดย</t>
    </r>
    <r>
      <rPr>
        <b/>
        <sz val="17"/>
        <rFont val="TH Sarabun New"/>
        <family val="2"/>
      </rPr>
      <t xml:space="preserve">  </t>
    </r>
    <r>
      <rPr>
        <b/>
        <sz val="17"/>
        <color indexed="62"/>
        <rFont val="TH Sarabun New"/>
        <family val="2"/>
      </rPr>
      <t>ศน.สุวิทย์  บั้งเงิน</t>
    </r>
    <r>
      <rPr>
        <b/>
        <sz val="17"/>
        <rFont val="TH Sarabun New"/>
        <family val="2"/>
      </rPr>
      <t xml:space="preserve">  ศึกษานิเทศก์ สพป.เชียงราย เขต 2  </t>
    </r>
    <r>
      <rPr>
        <b/>
        <sz val="17"/>
        <color rgb="FFC00000"/>
        <rFont val="TH Sarabun New"/>
        <family val="2"/>
      </rPr>
      <t>Tel : 089-9984328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</si>
  <si>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>ตั้งแต่เลขที่ 1-30</t>
    </r>
  </si>
  <si>
    <r>
      <t xml:space="preserve">เป็นกราฟแสดงผลการประเมินคุณภาพนักเรียนรายบุคคล </t>
    </r>
    <r>
      <rPr>
        <b/>
        <sz val="17"/>
        <color rgb="FFC00000"/>
        <rFont val="TH Sarabun New"/>
        <family val="2"/>
      </rPr>
      <t xml:space="preserve">ตั้งแต่เลขที่ 31-60 </t>
    </r>
  </si>
  <si>
    <r>
      <rPr>
        <b/>
        <sz val="17"/>
        <rFont val="TH Sarabun New"/>
        <family val="2"/>
      </rPr>
      <t xml:space="preserve">คัดลอก </t>
    </r>
    <r>
      <rPr>
        <b/>
        <sz val="17"/>
        <color rgb="FFFF0000"/>
        <rFont val="TH Sarabun New"/>
        <family val="2"/>
      </rPr>
      <t xml:space="preserve">คะแนนผลการทดสอบข้อสอบมาตรฐานกลาง </t>
    </r>
    <r>
      <rPr>
        <sz val="17"/>
        <rFont val="TH Sarabun New"/>
        <family val="2"/>
      </rPr>
      <t xml:space="preserve">ของโรงเรียน (เฉพาะบางช่วง : ตามตัวอย่าง) โดย </t>
    </r>
    <r>
      <rPr>
        <b/>
        <sz val="17"/>
        <color rgb="FFFF0000"/>
        <rFont val="TH Sarabun New"/>
        <family val="2"/>
      </rPr>
      <t xml:space="preserve">คะแนนโรงเรียน (ห้องเรียน) </t>
    </r>
    <r>
      <rPr>
        <sz val="17"/>
        <rFont val="TH Sarabun New"/>
        <family val="2"/>
      </rPr>
      <t xml:space="preserve">มาวางในชีท </t>
    </r>
    <r>
      <rPr>
        <b/>
        <u/>
        <sz val="17"/>
        <color indexed="17"/>
        <rFont val="TH Sarabun New"/>
        <family val="2"/>
      </rPr>
      <t>Data_School</t>
    </r>
    <r>
      <rPr>
        <sz val="17"/>
        <rFont val="TH Sarabun New"/>
        <family val="2"/>
      </rPr>
      <t xml:space="preserve"> และ </t>
    </r>
    <r>
      <rPr>
        <b/>
        <sz val="17"/>
        <color rgb="FFFF0000"/>
        <rFont val="TH Sarabun New"/>
        <family val="2"/>
      </rPr>
      <t xml:space="preserve">คะแนนรายบุคคล </t>
    </r>
    <r>
      <rPr>
        <sz val="17"/>
        <rFont val="TH Sarabun New"/>
        <family val="2"/>
      </rPr>
      <t>วางในชีท</t>
    </r>
    <r>
      <rPr>
        <b/>
        <sz val="17"/>
        <color rgb="FFFF0000"/>
        <rFont val="TH Sarabun New"/>
        <family val="2"/>
      </rPr>
      <t xml:space="preserve"> </t>
    </r>
    <r>
      <rPr>
        <b/>
        <u/>
        <sz val="17"/>
        <color indexed="17"/>
        <rFont val="TH Sarabun New"/>
        <family val="2"/>
      </rPr>
      <t>Data_Individual</t>
    </r>
    <r>
      <rPr>
        <sz val="17"/>
        <rFont val="TH Sarabun New"/>
        <family val="2"/>
      </rPr>
      <t xml:space="preserve"> </t>
    </r>
  </si>
  <si>
    <r>
      <rPr>
        <b/>
        <sz val="17"/>
        <rFont val="TH Sarabun New"/>
        <family val="2"/>
      </rPr>
      <t>การวาง (Paste)</t>
    </r>
    <r>
      <rPr>
        <sz val="17"/>
        <rFont val="TH Sarabun New"/>
        <family val="2"/>
      </rPr>
      <t xml:space="preserve"> ให้คลิกเมาส์ในตำแหน่งจุดซ้ายและบนสุดของแต่ละช่วง โดยวางแบบ "ค่า" หรือ "Value" (ตามรูป "123")</t>
    </r>
  </si>
  <si>
    <r>
      <rPr>
        <b/>
        <u/>
        <sz val="17"/>
        <rFont val="TH Sarabun New"/>
        <family val="2"/>
      </rPr>
      <t>หมายเหตุ</t>
    </r>
    <r>
      <rPr>
        <sz val="17"/>
        <rFont val="TH Sarabun New"/>
        <family val="2"/>
      </rPr>
      <t xml:space="preserve"> </t>
    </r>
  </si>
  <si>
    <r>
      <rPr>
        <b/>
        <sz val="17"/>
        <color rgb="FFFF0000"/>
        <rFont val="TH Sarabun New"/>
        <family val="2"/>
      </rPr>
      <t xml:space="preserve">     </t>
    </r>
    <r>
      <rPr>
        <sz val="17"/>
        <rFont val="TH Sarabun New"/>
        <family val="2"/>
      </rPr>
      <t xml:space="preserve"> - กรณีมีกการแสดงผลภาพก่อนพิมพ์อาจมีการคลาดเคลื่อนไม่ตรงหน้า  ทั้งนี้เนื่องจากการตั้งค่าเครื่องพิมพ์ของแต่ละยี่ห้อ  แต่สามารถกำหนดจัดแบ่งหน้าใหม่ให้เหมาะสมได้... (เมนู… เค้าโครงหน้ากระดาษ &gt; ตัวแบ่งหน้า &gt; แทรกตัวแบ่งหน้า/เอาตัวแบ่งหน้าออก)
      </t>
    </r>
  </si>
  <si>
    <r>
      <rPr>
        <b/>
        <u/>
        <sz val="16"/>
        <color rgb="FFFF0000"/>
        <rFont val="TH Sarabun New"/>
        <family val="2"/>
      </rPr>
      <t>มีปัญหาข้อสงสัย</t>
    </r>
    <r>
      <rPr>
        <b/>
        <sz val="16"/>
        <rFont val="TH Sarabun New"/>
        <family val="2"/>
      </rPr>
      <t xml:space="preserve">   ติดต่อสอบถาม  </t>
    </r>
    <r>
      <rPr>
        <b/>
        <sz val="16"/>
        <color indexed="62"/>
        <rFont val="TH Sarabun New"/>
        <family val="2"/>
      </rPr>
      <t>ศน.สุวิทย์  บั้งเงิน</t>
    </r>
    <r>
      <rPr>
        <b/>
        <sz val="16"/>
        <rFont val="TH Sarabun New"/>
        <family val="2"/>
      </rPr>
      <t xml:space="preserve">  ศึกษานิเทศก์ สพป.เชียงราย เขต 2  </t>
    </r>
    <r>
      <rPr>
        <b/>
        <sz val="16"/>
        <color rgb="FFC00000"/>
        <rFont val="TH Sarabun New"/>
        <family val="2"/>
      </rPr>
      <t>Tel : 089-9984328</t>
    </r>
  </si>
  <si>
    <t>ส่วน
เบี่ยงเบน</t>
  </si>
  <si>
    <t>สปส.
การกระจาย</t>
  </si>
  <si>
    <t>ชั้นประถมศึกษาปีที่ 5  ปีการศึกษา 2560</t>
  </si>
  <si>
    <t>เพื่อช่วยในการวิเคราะห์ผลการประเมินคุณภาพการศึกษาการศึกษาขั้นพื้นฐาน  ระดับชั้นประถมศึกษาปีที่ 5  เป็นรายชั้นและรายบุคคล ในรูปของกราฟหรือแผนภูมิ แล้วนำผลไปใช้เพื่อการปรับปรุงคุณภาพผู้เรียน ตลอดทั้งคุณภาพการสอนของครู</t>
  </si>
  <si>
    <t>Read_Me TAP P.5</t>
  </si>
  <si>
    <t xml:space="preserve"> P.5 (2560)</t>
  </si>
  <si>
    <t>สาระที่ 2  การวัด</t>
  </si>
  <si>
    <t xml:space="preserve">  - มฐ ค 3.1</t>
  </si>
  <si>
    <t xml:space="preserve">  - มฐ ค 4.1</t>
  </si>
  <si>
    <t xml:space="preserve">  - มฐ ว 1.2</t>
  </si>
  <si>
    <t xml:space="preserve">  - มฐ ว 4.2</t>
  </si>
  <si>
    <t>สาระที่ 7 ดาราศาสตร์และอวกาศ</t>
  </si>
  <si>
    <t xml:space="preserve">  - มฐ ว 7.1</t>
  </si>
  <si>
    <t>ค 3.1</t>
  </si>
  <si>
    <t>ค 4.1</t>
  </si>
  <si>
    <t>ว 7.1</t>
  </si>
  <si>
    <t>ว 4.2</t>
  </si>
  <si>
    <t>ว 1.2</t>
  </si>
  <si>
    <t>ผลการประเมินผลสัมฤทธิ์ทางการเรียน (การสอบข้อสอบมาตรฐานกลาง)  ชั้นประถมศึกษาปีที่ 5  ปีการศึกษา 2560</t>
  </si>
  <si>
    <t>ผลการประเมินคุณภาพการศึกษาขั้นพื้นฐาน (การสอบข้อสอบมาตรฐานกลาง)</t>
  </si>
  <si>
    <t>เปรียบเทียบคะแนนเฉลี่ยเขตพื้นที่ฯ... ทุกกลุ่มสาระการเรียนรู้</t>
  </si>
  <si>
    <t>เปรียบเทียบคะแนนเฉลี่ยเขตพื้นที่ฯ... สาระการเรียนรู้ภาษาไทย</t>
  </si>
  <si>
    <t>เปรียบเทียบคะแนนเฉลี่ยเขตพื้นที่ฯ... สาระการเรียนรู้คณิตศาสตร์</t>
  </si>
  <si>
    <t>เปรียบเทียบคะแนนเฉลี่ยเขตพื้นที่ฯ... สาระการเรียนรู้วิทยาศาสตร์</t>
  </si>
  <si>
    <t>แสดงผลต่างคะแนนเฉลี่ยเขตพื้นที่ฯ ... ทุกกลุ่มสาระการเรียนรู้</t>
  </si>
  <si>
    <t>แสดงผลต่างคะแนนเฉลี่ยเขตพื้นที่ฯ ... สาระการเรียนรู้ภาษาไทย</t>
  </si>
  <si>
    <t>แสดงผลต่างคะแนนเฉลี่ยเขตพื้นที่ฯ ... สาระการเรียนรู้คณิตศาสตร์</t>
  </si>
  <si>
    <t>แสดงผลต่างคะแนนเฉลี่ยเขตพื้นที่ฯ ... สาระการเรียนรู้วิทยาศาสตร์</t>
  </si>
  <si>
    <t>ร้อยละของนักเรียน... ทุกกลุ่มสาระการเรียนรู้</t>
  </si>
  <si>
    <t>ทุกกลุ่มสาระฯ</t>
  </si>
  <si>
    <t>ร้อยละของนักเรียน... สาระการเรียนรู้ภาษาไทย</t>
  </si>
  <si>
    <t>ร้อยละของนักเรียน... สาระการเรียนรู้คณิตศาสตร์</t>
  </si>
  <si>
    <t>ร้อยละของนักเรียน... สาระการเรียนรู้วิทยาศาสตร์</t>
  </si>
  <si>
    <t xml:space="preserve">แสดงการรายงานผลการประเมินคุณภาพของแต่ละโรงเรียน </t>
  </si>
  <si>
    <t xml:space="preserve">คัดลอกจากไฟล์รายงานผลการประเมินคุณภาพของนักเรียนรายบุคคล </t>
  </si>
  <si>
    <r>
      <t xml:space="preserve">*** ใช้ฟอนต์ </t>
    </r>
    <r>
      <rPr>
        <b/>
        <u/>
        <sz val="16"/>
        <color rgb="FF002060"/>
        <rFont val="TH Sarabun New"/>
        <family val="2"/>
      </rPr>
      <t>TH Sarabun NEW</t>
    </r>
    <r>
      <rPr>
        <b/>
        <sz val="15"/>
        <color rgb="FFFF0000"/>
        <rFont val="TH Sarabun New"/>
        <family val="2"/>
      </rPr>
      <t xml:space="preserve">  เท่านั้น  เพราะจะทำให้การแสดงผลทางจอภาพถูกต้องสมบูรณ์ (ไม่ล้นหน้า/ไม่ทับซ้อนกัน) ***</t>
    </r>
  </si>
  <si>
    <t>ห้อง
สอบ</t>
  </si>
  <si>
    <t>ดีมาก</t>
  </si>
  <si>
    <r>
      <t xml:space="preserve">อนุญาตให้กรอกเฉพาะเซลที่มีพื้นหลังสีขาวเท่านั้น </t>
    </r>
    <r>
      <rPr>
        <b/>
        <u/>
        <sz val="20"/>
        <color rgb="FFFF0000"/>
        <rFont val="TH Sarabun New"/>
        <family val="2"/>
      </rPr>
      <t>(การคัดลอกแล้วให้วางแบบ "ค่า" (Value)</t>
    </r>
    <r>
      <rPr>
        <b/>
        <sz val="20"/>
        <color rgb="FFFF0000"/>
        <rFont val="TH Sarabun New"/>
        <family val="2"/>
      </rPr>
      <t xml:space="preserve"> </t>
    </r>
    <r>
      <rPr>
        <b/>
        <sz val="20"/>
        <rFont val="TH Sarabun New"/>
        <family val="2"/>
      </rPr>
      <t>ให้คัดลอกมาวางเป็นช่วงๆ</t>
    </r>
  </si>
  <si>
    <t>ชั้นประถมศึกษาปีที่ ป.5  ปีการศึกษา 2560</t>
  </si>
  <si>
    <r>
      <t>เป็นกราฟแสดงผลการประเมินผลฯ แยกตามกลุ่มสาระการเรียนรู้  แสดงจำนวนนักเรียนในระดับ "</t>
    </r>
    <r>
      <rPr>
        <b/>
        <sz val="17"/>
        <color rgb="FFFF0000"/>
        <rFont val="TH Sarabun New"/>
        <family val="2"/>
      </rPr>
      <t>ปรับปรุง</t>
    </r>
    <r>
      <rPr>
        <sz val="17"/>
        <rFont val="TH Sarabun New"/>
        <family val="2"/>
      </rPr>
      <t>" "</t>
    </r>
    <r>
      <rPr>
        <b/>
        <sz val="17"/>
        <rFont val="TH Sarabun New"/>
        <family val="2"/>
      </rPr>
      <t>พอใช้</t>
    </r>
    <r>
      <rPr>
        <sz val="17"/>
        <rFont val="TH Sarabun New"/>
        <family val="2"/>
      </rPr>
      <t>"  "</t>
    </r>
    <r>
      <rPr>
        <b/>
        <sz val="17"/>
        <color rgb="FFFFC000"/>
        <rFont val="TH Sarabun New"/>
        <family val="2"/>
      </rPr>
      <t>ดี</t>
    </r>
    <r>
      <rPr>
        <sz val="17"/>
        <rFont val="TH Sarabun New"/>
        <family val="2"/>
      </rPr>
      <t>" และ "</t>
    </r>
    <r>
      <rPr>
        <b/>
        <sz val="17"/>
        <color indexed="17"/>
        <rFont val="TH Sarabun New"/>
        <family val="2"/>
      </rPr>
      <t>ดีมาก</t>
    </r>
    <r>
      <rPr>
        <sz val="17"/>
        <rFont val="TH Sarabun New"/>
        <family val="2"/>
      </rPr>
      <t>" และเปรียบเทียบระดับเขตพื้นที่ฯ</t>
    </r>
  </si>
  <si>
    <t>บ้านทุ่งยาว</t>
  </si>
  <si>
    <t>เวียงป่าเป้า</t>
  </si>
  <si>
    <t>อรปรียา แก้วมงคล</t>
  </si>
  <si>
    <t>วิธวิทย์ สุขประเสริฐ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</si>
</sst>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[$-10409]#,##0;\-#,##0"/>
    <numFmt numFmtId="189" formatCode="[$-10409]#,##0.00;\-#,##0.00"/>
  </numFmts>
  <fonts count="68" x14ac:knownFonts="1">
    <font>
      <sz val="10"/>
      <name val="Arial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  <font>
      <sz val="15"/>
      <name val="TH Sarabun New"/>
      <family val="2"/>
    </font>
    <font>
      <b/>
      <sz val="15"/>
      <name val="TH Sarabun New"/>
      <family val="2"/>
    </font>
    <font>
      <b/>
      <sz val="14"/>
      <name val="TH Sarabun New"/>
      <family val="2"/>
    </font>
    <font>
      <u/>
      <sz val="10"/>
      <color theme="10"/>
      <name val="Arial"/>
      <family val="2"/>
    </font>
    <font>
      <b/>
      <sz val="20"/>
      <color rgb="FFFF0000"/>
      <name val="TH Sarabun New"/>
      <family val="2"/>
    </font>
    <font>
      <b/>
      <u/>
      <sz val="20"/>
      <color rgb="FFFF0000"/>
      <name val="TH Sarabun New"/>
      <family val="2"/>
    </font>
    <font>
      <b/>
      <sz val="18"/>
      <name val="TH Sarabun New"/>
      <family val="2"/>
    </font>
    <font>
      <b/>
      <sz val="17"/>
      <color rgb="FFC00000"/>
      <name val="TH Sarabun New"/>
      <family val="2"/>
    </font>
    <font>
      <b/>
      <sz val="16"/>
      <color rgb="FFC00000"/>
      <name val="TH Sarabun New"/>
      <family val="2"/>
    </font>
    <font>
      <b/>
      <sz val="15"/>
      <color rgb="FFFF0000"/>
      <name val="TH Sarabun New"/>
      <family val="2"/>
    </font>
    <font>
      <b/>
      <sz val="20"/>
      <name val="TH Sarabun New"/>
      <family val="2"/>
    </font>
    <font>
      <b/>
      <sz val="19"/>
      <color rgb="FFC00000"/>
      <name val="TH Sarabun New"/>
      <family val="2"/>
    </font>
    <font>
      <b/>
      <sz val="19"/>
      <color rgb="FF002060"/>
      <name val="TH Sarabun New"/>
      <family val="2"/>
    </font>
    <font>
      <b/>
      <sz val="19"/>
      <color rgb="FFFF0000"/>
      <name val="TH Sarabun New"/>
      <family val="2"/>
    </font>
    <font>
      <b/>
      <sz val="16"/>
      <color rgb="FFFF0000"/>
      <name val="TH Sarabun New"/>
      <family val="2"/>
    </font>
    <font>
      <sz val="16"/>
      <color theme="1"/>
      <name val="TH Sarabun New"/>
      <family val="2"/>
    </font>
    <font>
      <b/>
      <sz val="17"/>
      <name val="TH Sarabun New"/>
      <family val="2"/>
    </font>
    <font>
      <b/>
      <sz val="17"/>
      <color rgb="FF002060"/>
      <name val="TH Sarabun New"/>
      <family val="2"/>
    </font>
    <font>
      <b/>
      <u/>
      <sz val="17"/>
      <color rgb="FFFF0000"/>
      <name val="TH Sarabun New"/>
      <family val="2"/>
    </font>
    <font>
      <b/>
      <sz val="17"/>
      <color indexed="62"/>
      <name val="TH Sarabun New"/>
      <family val="2"/>
    </font>
    <font>
      <b/>
      <sz val="17"/>
      <color theme="0"/>
      <name val="TH Sarabun New"/>
      <family val="2"/>
    </font>
    <font>
      <sz val="17"/>
      <name val="TH Sarabun New"/>
      <family val="2"/>
    </font>
    <font>
      <b/>
      <sz val="18"/>
      <color rgb="FF7030A0"/>
      <name val="TH Sarabun New"/>
      <family val="2"/>
    </font>
    <font>
      <b/>
      <u/>
      <sz val="17"/>
      <name val="TH Sarabun New"/>
      <family val="2"/>
    </font>
    <font>
      <sz val="17"/>
      <color theme="0"/>
      <name val="TH Sarabun New"/>
      <family val="2"/>
    </font>
    <font>
      <b/>
      <sz val="17"/>
      <color rgb="FFFF0000"/>
      <name val="TH Sarabun New"/>
      <family val="2"/>
    </font>
    <font>
      <b/>
      <sz val="17"/>
      <color rgb="FFFFC000"/>
      <name val="TH Sarabun New"/>
      <family val="2"/>
    </font>
    <font>
      <b/>
      <sz val="17"/>
      <color indexed="17"/>
      <name val="TH Sarabun New"/>
      <family val="2"/>
    </font>
    <font>
      <b/>
      <u/>
      <sz val="17"/>
      <color indexed="17"/>
      <name val="TH Sarabun New"/>
      <family val="2"/>
    </font>
    <font>
      <sz val="10"/>
      <name val="TH Sarabun New"/>
      <family val="2"/>
    </font>
    <font>
      <b/>
      <u/>
      <sz val="16"/>
      <color rgb="FFFF0000"/>
      <name val="TH Sarabun New"/>
      <family val="2"/>
    </font>
    <font>
      <b/>
      <sz val="16"/>
      <color indexed="62"/>
      <name val="TH Sarabun New"/>
      <family val="2"/>
    </font>
    <font>
      <b/>
      <sz val="16"/>
      <color theme="0"/>
      <name val="TH Sarabun New"/>
      <family val="2"/>
    </font>
    <font>
      <b/>
      <sz val="32"/>
      <name val="TH Sarabun New"/>
      <family val="2"/>
    </font>
    <font>
      <b/>
      <sz val="27"/>
      <color rgb="FFC00000"/>
      <name val="TH Sarabun New"/>
      <family val="2"/>
    </font>
    <font>
      <b/>
      <sz val="25"/>
      <color rgb="FF002060"/>
      <name val="TH Sarabun New"/>
      <family val="2"/>
    </font>
    <font>
      <b/>
      <sz val="12"/>
      <color rgb="FFC00000"/>
      <name val="TH Sarabun New"/>
      <family val="2"/>
    </font>
    <font>
      <sz val="12"/>
      <name val="TH Sarabun New"/>
      <family val="2"/>
    </font>
    <font>
      <b/>
      <sz val="28"/>
      <color rgb="FFC00000"/>
      <name val="TH Sarabun New"/>
      <family val="2"/>
    </font>
    <font>
      <b/>
      <sz val="27"/>
      <color rgb="FF002060"/>
      <name val="TH Sarabun New"/>
      <family val="2"/>
    </font>
    <font>
      <b/>
      <sz val="33"/>
      <name val="TH Sarabun New"/>
      <family val="2"/>
    </font>
    <font>
      <sz val="33"/>
      <name val="TH Sarabun New"/>
      <family val="2"/>
    </font>
    <font>
      <b/>
      <sz val="25"/>
      <color rgb="FF7030A0"/>
      <name val="TH Sarabun New"/>
      <family val="2"/>
    </font>
    <font>
      <b/>
      <sz val="36"/>
      <name val="TH Sarabun New"/>
      <family val="2"/>
    </font>
    <font>
      <sz val="26"/>
      <name val="TH Sarabun New"/>
      <family val="2"/>
    </font>
    <font>
      <b/>
      <sz val="33"/>
      <color rgb="FF002060"/>
      <name val="TH Sarabun New"/>
      <family val="2"/>
    </font>
    <font>
      <b/>
      <sz val="14"/>
      <color theme="9" tint="-0.499984740745262"/>
      <name val="TH Sarabun New"/>
      <family val="2"/>
    </font>
    <font>
      <b/>
      <sz val="28"/>
      <name val="TH Sarabun New"/>
      <family val="2"/>
    </font>
    <font>
      <b/>
      <sz val="28"/>
      <color rgb="FF7030A0"/>
      <name val="TH Sarabun New"/>
      <family val="2"/>
    </font>
    <font>
      <b/>
      <sz val="16"/>
      <color indexed="8"/>
      <name val="TH Sarabun New"/>
      <family val="2"/>
    </font>
    <font>
      <b/>
      <sz val="14"/>
      <color theme="0"/>
      <name val="TH Sarabun New"/>
      <family val="2"/>
    </font>
    <font>
      <b/>
      <sz val="15"/>
      <color theme="0"/>
      <name val="TH Sarabun New"/>
      <family val="2"/>
    </font>
    <font>
      <b/>
      <sz val="15.5"/>
      <name val="TH Sarabun New"/>
      <family val="2"/>
    </font>
    <font>
      <b/>
      <sz val="15.5"/>
      <color rgb="FFFF0000"/>
      <name val="TH Sarabun New"/>
      <family val="2"/>
    </font>
    <font>
      <sz val="15.5"/>
      <name val="TH Sarabun New"/>
      <family val="2"/>
    </font>
    <font>
      <sz val="20"/>
      <name val="TH Sarabun New"/>
      <family val="2"/>
    </font>
    <font>
      <b/>
      <sz val="20"/>
      <color rgb="FF002060"/>
      <name val="TH Sarabun New"/>
      <family val="2"/>
    </font>
    <font>
      <b/>
      <sz val="15"/>
      <color indexed="8"/>
      <name val="TH Sarabun New"/>
      <family val="2"/>
    </font>
    <font>
      <sz val="18"/>
      <name val="TH Sarabun New"/>
      <family val="2"/>
    </font>
    <font>
      <b/>
      <sz val="12"/>
      <name val="TH Sarabun New"/>
      <family val="2"/>
    </font>
    <font>
      <b/>
      <u/>
      <sz val="16"/>
      <color rgb="FF002060"/>
      <name val="TH Sarabun New"/>
      <family val="2"/>
    </font>
    <font>
      <sz val="16"/>
      <name val="Angsana New"/>
      <family val="1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D0EBB3"/>
        <bgColor indexed="64"/>
      </patternFill>
    </fill>
    <fill>
      <patternFill patternType="solid">
        <fgColor rgb="FFEDE1FF"/>
        <bgColor indexed="64"/>
      </patternFill>
    </fill>
    <fill>
      <patternFill patternType="solid">
        <fgColor rgb="FFEDF7F9"/>
        <bgColor indexed="64"/>
      </patternFill>
    </fill>
    <fill>
      <patternFill patternType="solid">
        <fgColor rgb="FFF7F9F1"/>
        <bgColor indexed="64"/>
      </patternFill>
    </fill>
    <fill>
      <patternFill patternType="solid">
        <fgColor rgb="FFFFFDFB"/>
        <bgColor indexed="64"/>
      </patternFill>
    </fill>
    <fill>
      <patternFill patternType="solid">
        <fgColor rgb="FFFEF1E6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00EE4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BE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CC5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>
      <alignment wrapText="1"/>
    </xf>
    <xf numFmtId="0" fontId="2" fillId="0" borderId="0"/>
    <xf numFmtId="0" fontId="3" fillId="0" borderId="0"/>
    <xf numFmtId="0" fontId="1" fillId="0" borderId="0"/>
    <xf numFmtId="1" fontId="2" fillId="0" borderId="0"/>
    <xf numFmtId="0" fontId="9" fillId="0" borderId="0" applyNumberFormat="0" applyFill="0" applyBorder="0" applyAlignment="0" applyProtection="0"/>
  </cellStyleXfs>
  <cellXfs count="834">
    <xf numFmtId="0" fontId="0" fillId="0" borderId="0" xfId="0"/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4" fillId="8" borderId="0" xfId="0" applyFont="1" applyFill="1" applyAlignment="1" applyProtection="1">
      <alignment vertical="center" wrapText="1"/>
    </xf>
    <xf numFmtId="0" fontId="4" fillId="0" borderId="0" xfId="0" applyFont="1" applyFill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1" fontId="7" fillId="17" borderId="27" xfId="0" applyNumberFormat="1" applyFont="1" applyFill="1" applyBorder="1" applyAlignment="1" applyProtection="1">
      <alignment horizontal="center" vertical="center"/>
    </xf>
    <xf numFmtId="1" fontId="7" fillId="17" borderId="36" xfId="0" applyNumberFormat="1" applyFont="1" applyFill="1" applyBorder="1" applyAlignment="1" applyProtection="1">
      <alignment horizontal="center" vertical="center"/>
    </xf>
    <xf numFmtId="0" fontId="7" fillId="32" borderId="36" xfId="0" applyFont="1" applyFill="1" applyBorder="1" applyAlignment="1" applyProtection="1">
      <alignment horizontal="center" vertical="center"/>
    </xf>
    <xf numFmtId="0" fontId="7" fillId="32" borderId="28" xfId="0" applyFont="1" applyFill="1" applyBorder="1" applyAlignment="1" applyProtection="1">
      <alignment horizontal="center" vertical="center"/>
    </xf>
    <xf numFmtId="0" fontId="7" fillId="32" borderId="44" xfId="0" applyFont="1" applyFill="1" applyBorder="1" applyAlignment="1" applyProtection="1">
      <alignment horizontal="center" vertical="center"/>
    </xf>
    <xf numFmtId="0" fontId="8" fillId="32" borderId="31" xfId="0" applyFont="1" applyFill="1" applyBorder="1" applyAlignment="1" applyProtection="1">
      <alignment horizontal="center" vertical="center" shrinkToFit="1"/>
    </xf>
    <xf numFmtId="0" fontId="8" fillId="32" borderId="7" xfId="0" applyFont="1" applyFill="1" applyBorder="1" applyAlignment="1" applyProtection="1">
      <alignment horizontal="center" vertical="center" shrinkToFit="1"/>
    </xf>
    <xf numFmtId="0" fontId="8" fillId="32" borderId="8" xfId="0" applyFont="1" applyFill="1" applyBorder="1" applyAlignment="1" applyProtection="1">
      <alignment horizontal="center" vertical="center" shrinkToFit="1"/>
    </xf>
    <xf numFmtId="2" fontId="15" fillId="0" borderId="29" xfId="0" applyNumberFormat="1" applyFont="1" applyFill="1" applyBorder="1" applyAlignment="1">
      <alignment horizontal="center" vertical="center" shrinkToFit="1"/>
    </xf>
    <xf numFmtId="2" fontId="15" fillId="0" borderId="44" xfId="0" applyNumberFormat="1" applyFont="1" applyFill="1" applyBorder="1" applyAlignment="1">
      <alignment horizontal="center" vertical="center" shrinkToFit="1"/>
    </xf>
    <xf numFmtId="2" fontId="15" fillId="0" borderId="8" xfId="0" applyNumberFormat="1" applyFont="1" applyFill="1" applyBorder="1" applyAlignment="1">
      <alignment horizontal="center" vertical="center" shrinkToFit="1"/>
    </xf>
    <xf numFmtId="2" fontId="6" fillId="0" borderId="31" xfId="0" applyNumberFormat="1" applyFont="1" applyFill="1" applyBorder="1" applyAlignment="1">
      <alignment horizontal="center" vertical="center" shrinkToFit="1"/>
    </xf>
    <xf numFmtId="2" fontId="6" fillId="0" borderId="2" xfId="0" applyNumberFormat="1" applyFont="1" applyFill="1" applyBorder="1" applyAlignment="1">
      <alignment horizontal="center" vertical="center" shrinkToFit="1"/>
    </xf>
    <xf numFmtId="2" fontId="6" fillId="0" borderId="36" xfId="0" applyNumberFormat="1" applyFont="1" applyFill="1" applyBorder="1" applyAlignment="1">
      <alignment horizontal="center" vertical="center" shrinkToFit="1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19" fillId="0" borderId="0" xfId="0" applyFont="1" applyFill="1" applyBorder="1" applyAlignment="1" applyProtection="1">
      <alignment horizontal="center" vertical="top" wrapText="1"/>
    </xf>
    <xf numFmtId="0" fontId="4" fillId="0" borderId="0" xfId="0" applyFont="1" applyFill="1" applyProtection="1"/>
    <xf numFmtId="0" fontId="7" fillId="0" borderId="0" xfId="0" applyFont="1" applyFill="1" applyAlignment="1" applyProtection="1">
      <alignment horizontal="left" vertical="center"/>
      <protection hidden="1"/>
    </xf>
    <xf numFmtId="0" fontId="20" fillId="0" borderId="0" xfId="0" applyFont="1" applyFill="1" applyBorder="1" applyAlignment="1" applyProtection="1">
      <alignment horizontal="left" vertical="center"/>
      <protection hidden="1"/>
    </xf>
    <xf numFmtId="0" fontId="21" fillId="0" borderId="0" xfId="0" applyFont="1" applyFill="1" applyAlignment="1" applyProtection="1">
      <alignment vertical="center"/>
      <protection hidden="1"/>
    </xf>
    <xf numFmtId="0" fontId="4" fillId="0" borderId="0" xfId="0" applyFont="1" applyFill="1" applyBorder="1" applyProtection="1"/>
    <xf numFmtId="0" fontId="21" fillId="0" borderId="0" xfId="0" applyFont="1" applyFill="1" applyProtection="1">
      <protection hidden="1"/>
    </xf>
    <xf numFmtId="0" fontId="22" fillId="0" borderId="0" xfId="0" applyFont="1" applyFill="1" applyBorder="1" applyAlignment="1" applyProtection="1">
      <alignment horizontal="right" vertical="center"/>
      <protection hidden="1"/>
    </xf>
    <xf numFmtId="0" fontId="23" fillId="0" borderId="0" xfId="0" applyFont="1" applyFill="1" applyBorder="1" applyAlignment="1" applyProtection="1">
      <alignment horizontal="left" vertical="center"/>
      <protection locked="0" hidden="1"/>
    </xf>
    <xf numFmtId="0" fontId="7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29" fillId="0" borderId="0" xfId="0" applyFont="1" applyAlignment="1" applyProtection="1">
      <alignment vertical="top"/>
    </xf>
    <xf numFmtId="0" fontId="27" fillId="0" borderId="0" xfId="0" applyFont="1" applyProtection="1"/>
    <xf numFmtId="0" fontId="29" fillId="0" borderId="0" xfId="0" applyFont="1" applyProtection="1"/>
    <xf numFmtId="0" fontId="26" fillId="9" borderId="1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vertical="top"/>
    </xf>
    <xf numFmtId="0" fontId="30" fillId="0" borderId="0" xfId="0" applyFont="1" applyProtection="1"/>
    <xf numFmtId="0" fontId="26" fillId="10" borderId="1" xfId="0" applyFont="1" applyFill="1" applyBorder="1" applyAlignment="1" applyProtection="1">
      <alignment horizontal="center" vertical="center"/>
    </xf>
    <xf numFmtId="0" fontId="26" fillId="11" borderId="1" xfId="0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center"/>
    </xf>
    <xf numFmtId="0" fontId="27" fillId="0" borderId="0" xfId="0" applyFont="1" applyBorder="1" applyProtection="1"/>
    <xf numFmtId="0" fontId="22" fillId="0" borderId="0" xfId="0" quotePrefix="1" applyFont="1" applyAlignment="1" applyProtection="1">
      <alignment horizontal="right" vertical="top" wrapText="1"/>
    </xf>
    <xf numFmtId="0" fontId="27" fillId="0" borderId="0" xfId="0" applyFont="1" applyAlignment="1" applyProtection="1">
      <alignment wrapText="1"/>
    </xf>
    <xf numFmtId="0" fontId="27" fillId="0" borderId="0" xfId="0" applyFont="1" applyAlignment="1" applyProtection="1">
      <alignment horizontal="right"/>
    </xf>
    <xf numFmtId="0" fontId="27" fillId="0" borderId="0" xfId="0" applyFont="1" applyAlignment="1" applyProtection="1">
      <alignment vertical="top" wrapText="1"/>
    </xf>
    <xf numFmtId="0" fontId="35" fillId="0" borderId="0" xfId="0" applyFont="1"/>
    <xf numFmtId="0" fontId="4" fillId="0" borderId="0" xfId="0" applyFont="1" applyAlignment="1" applyProtection="1">
      <alignment horizontal="center" vertical="center"/>
    </xf>
    <xf numFmtId="0" fontId="42" fillId="0" borderId="0" xfId="0" applyFont="1" applyFill="1" applyBorder="1" applyAlignment="1" applyProtection="1">
      <alignment horizontal="center" vertical="top" wrapText="1"/>
    </xf>
    <xf numFmtId="0" fontId="43" fillId="0" borderId="0" xfId="0" applyFont="1" applyProtection="1"/>
    <xf numFmtId="0" fontId="44" fillId="0" borderId="0" xfId="0" applyFont="1" applyFill="1" applyBorder="1" applyAlignment="1" applyProtection="1">
      <alignment horizontal="center" vertical="top" wrapText="1"/>
    </xf>
    <xf numFmtId="0" fontId="46" fillId="0" borderId="0" xfId="0" applyFont="1" applyFill="1" applyBorder="1" applyAlignment="1" applyProtection="1">
      <alignment horizontal="center" vertical="top" wrapText="1"/>
    </xf>
    <xf numFmtId="0" fontId="47" fillId="0" borderId="0" xfId="0" applyFont="1" applyProtection="1"/>
    <xf numFmtId="0" fontId="5" fillId="0" borderId="0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Protection="1"/>
    <xf numFmtId="0" fontId="50" fillId="0" borderId="0" xfId="0" applyFont="1" applyProtection="1"/>
    <xf numFmtId="0" fontId="51" fillId="0" borderId="0" xfId="0" applyFont="1" applyFill="1" applyBorder="1" applyAlignment="1" applyProtection="1">
      <alignment horizontal="center" vertical="center" wrapText="1"/>
    </xf>
    <xf numFmtId="0" fontId="53" fillId="0" borderId="0" xfId="0" applyFont="1" applyFill="1" applyBorder="1" applyAlignment="1" applyProtection="1">
      <alignment horizontal="center" vertical="center" wrapText="1"/>
    </xf>
    <xf numFmtId="0" fontId="54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Alignment="1" applyProtection="1">
      <alignment vertical="center"/>
    </xf>
    <xf numFmtId="0" fontId="56" fillId="18" borderId="75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58" fillId="0" borderId="0" xfId="0" applyFont="1" applyFill="1" applyBorder="1" applyAlignment="1" applyProtection="1">
      <alignment vertical="center"/>
    </xf>
    <xf numFmtId="0" fontId="58" fillId="8" borderId="22" xfId="0" applyFont="1" applyFill="1" applyBorder="1" applyAlignment="1">
      <alignment vertical="center" wrapText="1"/>
    </xf>
    <xf numFmtId="0" fontId="58" fillId="8" borderId="50" xfId="0" applyFont="1" applyFill="1" applyBorder="1" applyAlignment="1">
      <alignment horizontal="center" vertical="center" wrapText="1"/>
    </xf>
    <xf numFmtId="0" fontId="58" fillId="8" borderId="22" xfId="0" applyFont="1" applyFill="1" applyBorder="1" applyAlignment="1">
      <alignment horizontal="center" vertical="center" wrapText="1"/>
    </xf>
    <xf numFmtId="2" fontId="58" fillId="8" borderId="50" xfId="0" applyNumberFormat="1" applyFont="1" applyFill="1" applyBorder="1" applyAlignment="1">
      <alignment horizontal="center" vertical="center" wrapText="1"/>
    </xf>
    <xf numFmtId="2" fontId="58" fillId="8" borderId="22" xfId="0" applyNumberFormat="1" applyFont="1" applyFill="1" applyBorder="1" applyAlignment="1">
      <alignment horizontal="center" vertical="center" wrapText="1"/>
    </xf>
    <xf numFmtId="2" fontId="59" fillId="8" borderId="22" xfId="0" applyNumberFormat="1" applyFont="1" applyFill="1" applyBorder="1" applyAlignment="1">
      <alignment horizontal="center" vertical="center" wrapText="1"/>
    </xf>
    <xf numFmtId="2" fontId="58" fillId="6" borderId="17" xfId="1" applyNumberFormat="1" applyFont="1" applyFill="1" applyBorder="1" applyAlignment="1" applyProtection="1">
      <alignment horizontal="center" vertical="center"/>
    </xf>
    <xf numFmtId="0" fontId="58" fillId="0" borderId="0" xfId="0" applyFont="1" applyAlignment="1" applyProtection="1">
      <alignment vertical="center"/>
    </xf>
    <xf numFmtId="0" fontId="58" fillId="3" borderId="23" xfId="0" applyFont="1" applyFill="1" applyBorder="1" applyAlignment="1">
      <alignment vertical="center" wrapText="1"/>
    </xf>
    <xf numFmtId="0" fontId="58" fillId="3" borderId="32" xfId="0" applyFont="1" applyFill="1" applyBorder="1" applyAlignment="1">
      <alignment horizontal="center" vertical="center" wrapText="1"/>
    </xf>
    <xf numFmtId="2" fontId="58" fillId="3" borderId="32" xfId="0" applyNumberFormat="1" applyFont="1" applyFill="1" applyBorder="1" applyAlignment="1">
      <alignment horizontal="center" vertical="center" wrapText="1"/>
    </xf>
    <xf numFmtId="2" fontId="58" fillId="3" borderId="23" xfId="0" applyNumberFormat="1" applyFont="1" applyFill="1" applyBorder="1" applyAlignment="1">
      <alignment horizontal="center" vertical="center" wrapText="1"/>
    </xf>
    <xf numFmtId="2" fontId="59" fillId="3" borderId="23" xfId="0" applyNumberFormat="1" applyFont="1" applyFill="1" applyBorder="1" applyAlignment="1">
      <alignment horizontal="center" vertical="center" wrapText="1"/>
    </xf>
    <xf numFmtId="2" fontId="58" fillId="6" borderId="18" xfId="1" applyNumberFormat="1" applyFont="1" applyFill="1" applyBorder="1" applyAlignment="1" applyProtection="1">
      <alignment horizontal="center" vertical="center"/>
    </xf>
    <xf numFmtId="0" fontId="60" fillId="0" borderId="0" xfId="0" applyFont="1" applyFill="1" applyBorder="1" applyAlignment="1" applyProtection="1">
      <alignment vertical="center"/>
    </xf>
    <xf numFmtId="0" fontId="60" fillId="15" borderId="12" xfId="0" applyFont="1" applyFill="1" applyBorder="1" applyAlignment="1">
      <alignment vertical="center" wrapText="1"/>
    </xf>
    <xf numFmtId="0" fontId="60" fillId="15" borderId="13" xfId="0" applyFont="1" applyFill="1" applyBorder="1" applyAlignment="1">
      <alignment horizontal="center" vertical="center" wrapText="1"/>
    </xf>
    <xf numFmtId="2" fontId="60" fillId="15" borderId="13" xfId="0" applyNumberFormat="1" applyFont="1" applyFill="1" applyBorder="1" applyAlignment="1">
      <alignment horizontal="center" vertical="center" wrapText="1"/>
    </xf>
    <xf numFmtId="2" fontId="60" fillId="15" borderId="12" xfId="0" applyNumberFormat="1" applyFont="1" applyFill="1" applyBorder="1" applyAlignment="1">
      <alignment horizontal="center" vertical="center" wrapText="1"/>
    </xf>
    <xf numFmtId="2" fontId="58" fillId="15" borderId="13" xfId="0" applyNumberFormat="1" applyFont="1" applyFill="1" applyBorder="1" applyAlignment="1">
      <alignment horizontal="center" vertical="center" wrapText="1"/>
    </xf>
    <xf numFmtId="2" fontId="59" fillId="15" borderId="12" xfId="0" applyNumberFormat="1" applyFont="1" applyFill="1" applyBorder="1" applyAlignment="1">
      <alignment horizontal="center" vertical="center" wrapText="1"/>
    </xf>
    <xf numFmtId="2" fontId="58" fillId="6" borderId="16" xfId="1" applyNumberFormat="1" applyFont="1" applyFill="1" applyBorder="1" applyAlignment="1" applyProtection="1">
      <alignment horizontal="center" vertical="center"/>
    </xf>
    <xf numFmtId="187" fontId="58" fillId="15" borderId="2" xfId="0" applyNumberFormat="1" applyFont="1" applyFill="1" applyBorder="1" applyAlignment="1">
      <alignment horizontal="center" vertical="center" wrapText="1"/>
    </xf>
    <xf numFmtId="187" fontId="58" fillId="15" borderId="1" xfId="0" applyNumberFormat="1" applyFont="1" applyFill="1" applyBorder="1" applyAlignment="1">
      <alignment horizontal="center" vertical="center" wrapText="1"/>
    </xf>
    <xf numFmtId="187" fontId="58" fillId="15" borderId="42" xfId="0" applyNumberFormat="1" applyFont="1" applyFill="1" applyBorder="1" applyAlignment="1">
      <alignment horizontal="center" vertical="center" wrapText="1"/>
    </xf>
    <xf numFmtId="0" fontId="60" fillId="0" borderId="0" xfId="0" applyFont="1" applyAlignment="1" applyProtection="1">
      <alignment vertical="center"/>
    </xf>
    <xf numFmtId="0" fontId="60" fillId="15" borderId="16" xfId="0" applyFont="1" applyFill="1" applyBorder="1" applyAlignment="1">
      <alignment vertical="center" wrapText="1"/>
    </xf>
    <xf numFmtId="0" fontId="60" fillId="15" borderId="17" xfId="0" applyFont="1" applyFill="1" applyBorder="1" applyAlignment="1">
      <alignment horizontal="center" vertical="center" wrapText="1"/>
    </xf>
    <xf numFmtId="2" fontId="60" fillId="15" borderId="17" xfId="0" applyNumberFormat="1" applyFont="1" applyFill="1" applyBorder="1" applyAlignment="1">
      <alignment horizontal="center" vertical="center" wrapText="1"/>
    </xf>
    <xf numFmtId="2" fontId="60" fillId="15" borderId="16" xfId="0" applyNumberFormat="1" applyFont="1" applyFill="1" applyBorder="1" applyAlignment="1">
      <alignment horizontal="center" vertical="center" wrapText="1"/>
    </xf>
    <xf numFmtId="2" fontId="58" fillId="15" borderId="17" xfId="0" applyNumberFormat="1" applyFont="1" applyFill="1" applyBorder="1" applyAlignment="1">
      <alignment horizontal="center" vertical="center" wrapText="1"/>
    </xf>
    <xf numFmtId="2" fontId="59" fillId="15" borderId="16" xfId="0" applyNumberFormat="1" applyFont="1" applyFill="1" applyBorder="1" applyAlignment="1">
      <alignment horizontal="center" vertical="center" wrapText="1"/>
    </xf>
    <xf numFmtId="2" fontId="58" fillId="6" borderId="14" xfId="1" applyNumberFormat="1" applyFont="1" applyFill="1" applyBorder="1" applyAlignment="1" applyProtection="1">
      <alignment horizontal="center" vertical="center"/>
    </xf>
    <xf numFmtId="187" fontId="58" fillId="15" borderId="30" xfId="0" applyNumberFormat="1" applyFont="1" applyFill="1" applyBorder="1" applyAlignment="1">
      <alignment horizontal="center" vertical="center" wrapText="1"/>
    </xf>
    <xf numFmtId="187" fontId="58" fillId="15" borderId="3" xfId="0" applyNumberFormat="1" applyFont="1" applyFill="1" applyBorder="1" applyAlignment="1">
      <alignment horizontal="center" vertical="center" wrapText="1"/>
    </xf>
    <xf numFmtId="187" fontId="58" fillId="15" borderId="54" xfId="0" applyNumberFormat="1" applyFont="1" applyFill="1" applyBorder="1" applyAlignment="1">
      <alignment horizontal="center" vertical="center" wrapText="1"/>
    </xf>
    <xf numFmtId="0" fontId="58" fillId="17" borderId="10" xfId="0" applyFont="1" applyFill="1" applyBorder="1" applyAlignment="1">
      <alignment vertical="center" wrapText="1"/>
    </xf>
    <xf numFmtId="0" fontId="58" fillId="17" borderId="11" xfId="0" applyFont="1" applyFill="1" applyBorder="1" applyAlignment="1">
      <alignment horizontal="center" vertical="center" wrapText="1"/>
    </xf>
    <xf numFmtId="2" fontId="58" fillId="17" borderId="11" xfId="0" applyNumberFormat="1" applyFont="1" applyFill="1" applyBorder="1" applyAlignment="1">
      <alignment horizontal="center" vertical="center" wrapText="1"/>
    </xf>
    <xf numFmtId="2" fontId="58" fillId="17" borderId="10" xfId="0" applyNumberFormat="1" applyFont="1" applyFill="1" applyBorder="1" applyAlignment="1">
      <alignment horizontal="center" vertical="center" wrapText="1"/>
    </xf>
    <xf numFmtId="2" fontId="59" fillId="17" borderId="10" xfId="0" applyNumberFormat="1" applyFont="1" applyFill="1" applyBorder="1" applyAlignment="1">
      <alignment horizontal="center" vertical="center" wrapText="1"/>
    </xf>
    <xf numFmtId="2" fontId="58" fillId="6" borderId="19" xfId="1" applyNumberFormat="1" applyFont="1" applyFill="1" applyBorder="1" applyAlignment="1" applyProtection="1">
      <alignment horizontal="center" vertical="center"/>
    </xf>
    <xf numFmtId="0" fontId="60" fillId="16" borderId="12" xfId="0" applyFont="1" applyFill="1" applyBorder="1" applyAlignment="1">
      <alignment vertical="center" shrinkToFit="1"/>
    </xf>
    <xf numFmtId="0" fontId="60" fillId="16" borderId="12" xfId="0" applyFont="1" applyFill="1" applyBorder="1" applyAlignment="1">
      <alignment horizontal="center" vertical="center" shrinkToFit="1"/>
    </xf>
    <xf numFmtId="2" fontId="60" fillId="16" borderId="12" xfId="0" applyNumberFormat="1" applyFont="1" applyFill="1" applyBorder="1" applyAlignment="1">
      <alignment horizontal="center" vertical="center" shrinkToFit="1"/>
    </xf>
    <xf numFmtId="2" fontId="59" fillId="16" borderId="12" xfId="0" applyNumberFormat="1" applyFont="1" applyFill="1" applyBorder="1" applyAlignment="1">
      <alignment horizontal="center" vertical="center" wrapText="1"/>
    </xf>
    <xf numFmtId="2" fontId="60" fillId="16" borderId="12" xfId="0" applyNumberFormat="1" applyFont="1" applyFill="1" applyBorder="1" applyAlignment="1">
      <alignment horizontal="center" vertical="center" wrapText="1"/>
    </xf>
    <xf numFmtId="187" fontId="58" fillId="16" borderId="2" xfId="0" applyNumberFormat="1" applyFont="1" applyFill="1" applyBorder="1" applyAlignment="1">
      <alignment horizontal="center" vertical="center" wrapText="1"/>
    </xf>
    <xf numFmtId="187" fontId="58" fillId="16" borderId="1" xfId="0" applyNumberFormat="1" applyFont="1" applyFill="1" applyBorder="1" applyAlignment="1">
      <alignment horizontal="center" vertical="center" wrapText="1"/>
    </xf>
    <xf numFmtId="187" fontId="58" fillId="16" borderId="42" xfId="0" applyNumberFormat="1" applyFont="1" applyFill="1" applyBorder="1" applyAlignment="1">
      <alignment horizontal="center" vertical="center" wrapText="1"/>
    </xf>
    <xf numFmtId="0" fontId="58" fillId="4" borderId="10" xfId="0" applyFont="1" applyFill="1" applyBorder="1" applyAlignment="1">
      <alignment vertical="center" wrapText="1"/>
    </xf>
    <xf numFmtId="0" fontId="58" fillId="4" borderId="10" xfId="0" applyFont="1" applyFill="1" applyBorder="1" applyAlignment="1">
      <alignment horizontal="center" vertical="center" wrapText="1"/>
    </xf>
    <xf numFmtId="2" fontId="58" fillId="4" borderId="61" xfId="0" applyNumberFormat="1" applyFont="1" applyFill="1" applyBorder="1" applyAlignment="1">
      <alignment horizontal="center" vertical="center" wrapText="1"/>
    </xf>
    <xf numFmtId="2" fontId="59" fillId="4" borderId="10" xfId="0" applyNumberFormat="1" applyFont="1" applyFill="1" applyBorder="1" applyAlignment="1">
      <alignment horizontal="center" vertical="center" wrapText="1"/>
    </xf>
    <xf numFmtId="0" fontId="60" fillId="14" borderId="12" xfId="0" applyFont="1" applyFill="1" applyBorder="1" applyAlignment="1">
      <alignment vertical="center" shrinkToFit="1"/>
    </xf>
    <xf numFmtId="2" fontId="58" fillId="14" borderId="63" xfId="0" applyNumberFormat="1" applyFont="1" applyFill="1" applyBorder="1" applyAlignment="1">
      <alignment horizontal="center" vertical="center" wrapText="1"/>
    </xf>
    <xf numFmtId="2" fontId="59" fillId="14" borderId="12" xfId="0" applyNumberFormat="1" applyFont="1" applyFill="1" applyBorder="1" applyAlignment="1">
      <alignment horizontal="center" vertical="center" wrapText="1"/>
    </xf>
    <xf numFmtId="0" fontId="60" fillId="14" borderId="14" xfId="0" applyFont="1" applyFill="1" applyBorder="1" applyAlignment="1">
      <alignment vertical="center" shrinkToFit="1"/>
    </xf>
    <xf numFmtId="2" fontId="58" fillId="14" borderId="58" xfId="0" applyNumberFormat="1" applyFont="1" applyFill="1" applyBorder="1" applyAlignment="1">
      <alignment horizontal="center" vertical="center" wrapText="1"/>
    </xf>
    <xf numFmtId="2" fontId="59" fillId="14" borderId="1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Protection="1"/>
    <xf numFmtId="0" fontId="7" fillId="0" borderId="0" xfId="0" applyFont="1" applyProtection="1"/>
    <xf numFmtId="0" fontId="6" fillId="0" borderId="0" xfId="0" applyFont="1" applyProtection="1"/>
    <xf numFmtId="2" fontId="6" fillId="0" borderId="0" xfId="0" applyNumberFormat="1" applyFont="1" applyProtection="1"/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 wrapText="1" readingOrder="1"/>
    </xf>
    <xf numFmtId="0" fontId="8" fillId="2" borderId="18" xfId="0" applyFont="1" applyFill="1" applyBorder="1" applyAlignment="1" applyProtection="1">
      <alignment horizontal="center" vertical="center" wrapText="1"/>
    </xf>
    <xf numFmtId="0" fontId="8" fillId="2" borderId="20" xfId="0" applyFont="1" applyFill="1" applyBorder="1" applyAlignment="1" applyProtection="1">
      <alignment horizontal="center" vertical="center" wrapText="1"/>
    </xf>
    <xf numFmtId="0" fontId="57" fillId="11" borderId="37" xfId="0" applyFont="1" applyFill="1" applyBorder="1" applyAlignment="1" applyProtection="1">
      <alignment horizontal="center" vertical="center" wrapText="1"/>
      <protection hidden="1"/>
    </xf>
    <xf numFmtId="0" fontId="7" fillId="5" borderId="19" xfId="0" applyFont="1" applyFill="1" applyBorder="1" applyAlignment="1" applyProtection="1">
      <alignment horizontal="center" vertical="center" wrapText="1"/>
      <protection hidden="1"/>
    </xf>
    <xf numFmtId="0" fontId="7" fillId="19" borderId="76" xfId="0" applyFont="1" applyFill="1" applyBorder="1" applyAlignment="1" applyProtection="1">
      <alignment horizontal="center" vertical="center" wrapText="1"/>
      <protection hidden="1"/>
    </xf>
    <xf numFmtId="2" fontId="7" fillId="6" borderId="33" xfId="1" applyNumberFormat="1" applyFont="1" applyFill="1" applyBorder="1" applyAlignment="1" applyProtection="1">
      <alignment horizontal="center" vertical="center"/>
    </xf>
    <xf numFmtId="2" fontId="58" fillId="8" borderId="56" xfId="0" applyNumberFormat="1" applyFont="1" applyFill="1" applyBorder="1" applyAlignment="1">
      <alignment horizontal="center" vertical="center" wrapText="1"/>
    </xf>
    <xf numFmtId="2" fontId="58" fillId="8" borderId="52" xfId="0" applyNumberFormat="1" applyFont="1" applyFill="1" applyBorder="1" applyAlignment="1">
      <alignment horizontal="center" vertical="center" wrapText="1"/>
    </xf>
    <xf numFmtId="2" fontId="58" fillId="8" borderId="53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2" fontId="7" fillId="6" borderId="42" xfId="1" applyNumberFormat="1" applyFont="1" applyFill="1" applyBorder="1" applyAlignment="1" applyProtection="1">
      <alignment horizontal="center" vertical="center"/>
    </xf>
    <xf numFmtId="2" fontId="58" fillId="3" borderId="31" xfId="0" applyNumberFormat="1" applyFont="1" applyFill="1" applyBorder="1" applyAlignment="1">
      <alignment horizontal="center" vertical="center" wrapText="1"/>
    </xf>
    <xf numFmtId="2" fontId="58" fillId="3" borderId="7" xfId="0" applyNumberFormat="1" applyFont="1" applyFill="1" applyBorder="1" applyAlignment="1">
      <alignment horizontal="center" vertical="center" wrapText="1"/>
    </xf>
    <xf numFmtId="2" fontId="58" fillId="3" borderId="5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Protection="1"/>
    <xf numFmtId="2" fontId="58" fillId="15" borderId="2" xfId="0" applyNumberFormat="1" applyFont="1" applyFill="1" applyBorder="1" applyAlignment="1">
      <alignment horizontal="center" vertical="center" wrapText="1"/>
    </xf>
    <xf numFmtId="2" fontId="58" fillId="15" borderId="1" xfId="0" applyNumberFormat="1" applyFont="1" applyFill="1" applyBorder="1" applyAlignment="1">
      <alignment horizontal="center" vertical="center" wrapText="1"/>
    </xf>
    <xf numFmtId="2" fontId="58" fillId="15" borderId="42" xfId="0" applyNumberFormat="1" applyFont="1" applyFill="1" applyBorder="1" applyAlignment="1">
      <alignment horizontal="center" vertical="center" wrapText="1"/>
    </xf>
    <xf numFmtId="2" fontId="58" fillId="15" borderId="30" xfId="0" applyNumberFormat="1" applyFont="1" applyFill="1" applyBorder="1" applyAlignment="1">
      <alignment horizontal="center" vertical="center" wrapText="1"/>
    </xf>
    <xf numFmtId="2" fontId="58" fillId="15" borderId="3" xfId="0" applyNumberFormat="1" applyFont="1" applyFill="1" applyBorder="1" applyAlignment="1">
      <alignment horizontal="center" vertical="center" wrapText="1"/>
    </xf>
    <xf numFmtId="2" fontId="58" fillId="15" borderId="54" xfId="0" applyNumberFormat="1" applyFont="1" applyFill="1" applyBorder="1" applyAlignment="1">
      <alignment horizontal="center" vertical="center" wrapText="1"/>
    </xf>
    <xf numFmtId="2" fontId="58" fillId="17" borderId="35" xfId="0" applyNumberFormat="1" applyFont="1" applyFill="1" applyBorder="1" applyAlignment="1">
      <alignment horizontal="center" vertical="center" wrapText="1"/>
    </xf>
    <xf numFmtId="2" fontId="58" fillId="17" borderId="24" xfId="0" applyNumberFormat="1" applyFont="1" applyFill="1" applyBorder="1" applyAlignment="1">
      <alignment horizontal="center" vertical="center" wrapText="1"/>
    </xf>
    <xf numFmtId="2" fontId="58" fillId="17" borderId="33" xfId="0" applyNumberFormat="1" applyFont="1" applyFill="1" applyBorder="1" applyAlignment="1">
      <alignment horizontal="center" vertical="center" wrapText="1"/>
    </xf>
    <xf numFmtId="2" fontId="58" fillId="16" borderId="2" xfId="0" applyNumberFormat="1" applyFont="1" applyFill="1" applyBorder="1" applyAlignment="1">
      <alignment horizontal="center" vertical="center" wrapText="1"/>
    </xf>
    <xf numFmtId="2" fontId="58" fillId="16" borderId="1" xfId="0" applyNumberFormat="1" applyFont="1" applyFill="1" applyBorder="1" applyAlignment="1">
      <alignment horizontal="center" vertical="center" wrapText="1"/>
    </xf>
    <xf numFmtId="2" fontId="58" fillId="16" borderId="42" xfId="0" applyNumberFormat="1" applyFont="1" applyFill="1" applyBorder="1" applyAlignment="1">
      <alignment horizontal="center" vertical="center" wrapText="1"/>
    </xf>
    <xf numFmtId="2" fontId="58" fillId="4" borderId="35" xfId="0" applyNumberFormat="1" applyFont="1" applyFill="1" applyBorder="1" applyAlignment="1">
      <alignment horizontal="center" vertical="center" wrapText="1"/>
    </xf>
    <xf numFmtId="2" fontId="58" fillId="4" borderId="24" xfId="0" applyNumberFormat="1" applyFont="1" applyFill="1" applyBorder="1" applyAlignment="1">
      <alignment horizontal="center" vertical="center" wrapText="1"/>
    </xf>
    <xf numFmtId="2" fontId="58" fillId="4" borderId="33" xfId="0" applyNumberFormat="1" applyFont="1" applyFill="1" applyBorder="1" applyAlignment="1">
      <alignment horizontal="center" vertical="center" wrapText="1"/>
    </xf>
    <xf numFmtId="2" fontId="58" fillId="14" borderId="2" xfId="0" applyNumberFormat="1" applyFont="1" applyFill="1" applyBorder="1" applyAlignment="1">
      <alignment horizontal="center" vertical="center" wrapText="1"/>
    </xf>
    <xf numFmtId="2" fontId="58" fillId="14" borderId="1" xfId="0" applyNumberFormat="1" applyFont="1" applyFill="1" applyBorder="1" applyAlignment="1">
      <alignment horizontal="center" vertical="center" wrapText="1"/>
    </xf>
    <xf numFmtId="2" fontId="58" fillId="14" borderId="42" xfId="0" applyNumberFormat="1" applyFont="1" applyFill="1" applyBorder="1" applyAlignment="1">
      <alignment horizontal="center" vertical="center" wrapText="1"/>
    </xf>
    <xf numFmtId="0" fontId="6" fillId="0" borderId="0" xfId="0" applyFont="1" applyAlignment="1" applyProtection="1">
      <alignment horizontal="center"/>
    </xf>
    <xf numFmtId="2" fontId="58" fillId="14" borderId="30" xfId="0" applyNumberFormat="1" applyFont="1" applyFill="1" applyBorder="1" applyAlignment="1">
      <alignment horizontal="center" vertical="center" wrapText="1"/>
    </xf>
    <xf numFmtId="2" fontId="58" fillId="14" borderId="3" xfId="0" applyNumberFormat="1" applyFont="1" applyFill="1" applyBorder="1" applyAlignment="1">
      <alignment horizontal="center" vertical="center" wrapText="1"/>
    </xf>
    <xf numFmtId="2" fontId="58" fillId="14" borderId="54" xfId="0" applyNumberFormat="1" applyFont="1" applyFill="1" applyBorder="1" applyAlignment="1">
      <alignment horizontal="center" vertical="center" wrapText="1"/>
    </xf>
    <xf numFmtId="2" fontId="7" fillId="6" borderId="54" xfId="1" applyNumberFormat="1" applyFont="1" applyFill="1" applyBorder="1" applyAlignment="1" applyProtection="1">
      <alignment horizontal="center" vertical="center"/>
    </xf>
    <xf numFmtId="2" fontId="7" fillId="6" borderId="10" xfId="1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/>
    </xf>
    <xf numFmtId="2" fontId="7" fillId="6" borderId="12" xfId="1" applyNumberFormat="1" applyFont="1" applyFill="1" applyBorder="1" applyAlignment="1" applyProtection="1">
      <alignment horizontal="center" vertical="center"/>
    </xf>
    <xf numFmtId="0" fontId="61" fillId="0" borderId="0" xfId="2" applyFont="1" applyProtection="1"/>
    <xf numFmtId="0" fontId="61" fillId="0" borderId="0" xfId="2" applyFont="1" applyFill="1" applyProtection="1"/>
    <xf numFmtId="2" fontId="7" fillId="6" borderId="37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8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0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37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37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6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62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6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80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80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45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8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2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62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62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7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3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70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70" xfId="1" applyNumberFormat="1" applyFont="1" applyFill="1" applyBorder="1" applyAlignment="1" applyProtection="1">
      <alignment horizontal="left" vertical="center" shrinkToFit="1"/>
      <protection hidden="1"/>
    </xf>
    <xf numFmtId="1" fontId="6" fillId="0" borderId="45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45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9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39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39" xfId="1" applyNumberFormat="1" applyFont="1" applyFill="1" applyBorder="1" applyAlignment="1" applyProtection="1">
      <alignment horizontal="left" vertical="center" shrinkToFit="1"/>
      <protection hidden="1"/>
    </xf>
    <xf numFmtId="2" fontId="7" fillId="6" borderId="14" xfId="1" applyNumberFormat="1" applyFont="1" applyFill="1" applyBorder="1" applyAlignment="1" applyProtection="1">
      <alignment horizontal="center" vertical="center" shrinkToFit="1"/>
      <protection hidden="1"/>
    </xf>
    <xf numFmtId="1" fontId="6" fillId="0" borderId="79" xfId="1" applyNumberFormat="1" applyFont="1" applyFill="1" applyBorder="1" applyAlignment="1" applyProtection="1">
      <alignment horizontal="center" vertical="center" shrinkToFit="1"/>
      <protection hidden="1"/>
    </xf>
    <xf numFmtId="2" fontId="6" fillId="0" borderId="79" xfId="1" applyNumberFormat="1" applyFont="1" applyFill="1" applyBorder="1" applyAlignment="1" applyProtection="1">
      <alignment horizontal="left" vertical="center" shrinkToFit="1"/>
      <protection hidden="1"/>
    </xf>
    <xf numFmtId="0" fontId="63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7" fillId="20" borderId="18" xfId="0" applyFont="1" applyFill="1" applyBorder="1" applyAlignment="1">
      <alignment horizontal="center" vertical="center" wrapText="1"/>
    </xf>
    <xf numFmtId="0" fontId="7" fillId="20" borderId="19" xfId="0" applyFont="1" applyFill="1" applyBorder="1" applyAlignment="1">
      <alignment horizontal="center" vertical="center" wrapText="1"/>
    </xf>
    <xf numFmtId="0" fontId="7" fillId="20" borderId="20" xfId="0" applyFont="1" applyFill="1" applyBorder="1" applyAlignment="1">
      <alignment horizontal="center" vertical="center" wrapText="1"/>
    </xf>
    <xf numFmtId="0" fontId="7" fillId="20" borderId="0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15" fillId="3" borderId="76" xfId="0" applyFont="1" applyFill="1" applyBorder="1" applyAlignment="1">
      <alignment horizontal="center" vertical="center" wrapText="1"/>
    </xf>
    <xf numFmtId="0" fontId="7" fillId="7" borderId="74" xfId="0" applyFont="1" applyFill="1" applyBorder="1" applyAlignment="1">
      <alignment horizontal="center" vertical="center" wrapText="1"/>
    </xf>
    <xf numFmtId="0" fontId="7" fillId="7" borderId="77" xfId="0" applyFont="1" applyFill="1" applyBorder="1" applyAlignment="1">
      <alignment horizontal="center" vertical="center" wrapText="1"/>
    </xf>
    <xf numFmtId="0" fontId="15" fillId="7" borderId="33" xfId="0" applyFont="1" applyFill="1" applyBorder="1" applyAlignment="1">
      <alignment horizontal="center" vertical="center" wrapText="1"/>
    </xf>
    <xf numFmtId="1" fontId="7" fillId="4" borderId="35" xfId="0" applyNumberFormat="1" applyFont="1" applyFill="1" applyBorder="1" applyAlignment="1">
      <alignment horizontal="center" vertical="center" wrapText="1"/>
    </xf>
    <xf numFmtId="1" fontId="7" fillId="4" borderId="24" xfId="0" applyNumberFormat="1" applyFont="1" applyFill="1" applyBorder="1" applyAlignment="1">
      <alignment horizontal="center" vertical="center" wrapText="1"/>
    </xf>
    <xf numFmtId="0" fontId="15" fillId="4" borderId="33" xfId="0" applyFont="1" applyFill="1" applyBorder="1" applyAlignment="1">
      <alignment horizontal="center" vertical="center" wrapText="1"/>
    </xf>
    <xf numFmtId="0" fontId="7" fillId="20" borderId="9" xfId="0" applyFont="1" applyFill="1" applyBorder="1" applyAlignment="1">
      <alignment horizontal="center" vertical="center" textRotation="90" wrapText="1"/>
    </xf>
    <xf numFmtId="0" fontId="7" fillId="20" borderId="21" xfId="0" applyFont="1" applyFill="1" applyBorder="1" applyAlignment="1">
      <alignment horizontal="center" vertical="center" textRotation="90" wrapText="1"/>
    </xf>
    <xf numFmtId="0" fontId="7" fillId="3" borderId="27" xfId="0" applyFont="1" applyFill="1" applyBorder="1" applyAlignment="1">
      <alignment horizontal="center" textRotation="90" wrapText="1"/>
    </xf>
    <xf numFmtId="0" fontId="7" fillId="3" borderId="28" xfId="0" applyFont="1" applyFill="1" applyBorder="1" applyAlignment="1">
      <alignment horizontal="center" textRotation="90" wrapText="1"/>
    </xf>
    <xf numFmtId="0" fontId="15" fillId="3" borderId="34" xfId="0" applyFont="1" applyFill="1" applyBorder="1" applyAlignment="1" applyProtection="1">
      <alignment horizontal="center" textRotation="90" shrinkToFit="1"/>
    </xf>
    <xf numFmtId="0" fontId="7" fillId="7" borderId="27" xfId="0" applyFont="1" applyFill="1" applyBorder="1" applyAlignment="1">
      <alignment horizontal="center" textRotation="90" wrapText="1"/>
    </xf>
    <xf numFmtId="0" fontId="7" fillId="7" borderId="36" xfId="0" applyFont="1" applyFill="1" applyBorder="1" applyAlignment="1">
      <alignment horizontal="center" textRotation="90" wrapText="1"/>
    </xf>
    <xf numFmtId="0" fontId="15" fillId="7" borderId="34" xfId="0" applyFont="1" applyFill="1" applyBorder="1" applyAlignment="1" applyProtection="1">
      <alignment horizontal="center" textRotation="90" shrinkToFit="1"/>
    </xf>
    <xf numFmtId="0" fontId="7" fillId="4" borderId="36" xfId="0" applyFont="1" applyFill="1" applyBorder="1" applyAlignment="1">
      <alignment horizontal="center" textRotation="90" wrapText="1"/>
    </xf>
    <xf numFmtId="0" fontId="7" fillId="4" borderId="28" xfId="0" applyFont="1" applyFill="1" applyBorder="1" applyAlignment="1">
      <alignment horizontal="center" textRotation="90" wrapText="1"/>
    </xf>
    <xf numFmtId="0" fontId="15" fillId="4" borderId="34" xfId="0" applyFont="1" applyFill="1" applyBorder="1" applyAlignment="1" applyProtection="1">
      <alignment horizontal="center" textRotation="90" shrinkToFi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left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 applyProtection="1">
      <alignment horizontal="center" vertical="center" wrapText="1"/>
      <protection hidden="1"/>
    </xf>
    <xf numFmtId="0" fontId="64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4" fillId="0" borderId="0" xfId="2" applyFont="1" applyProtection="1"/>
    <xf numFmtId="0" fontId="4" fillId="0" borderId="0" xfId="2" applyFont="1" applyAlignment="1" applyProtection="1">
      <alignment horizontal="left"/>
    </xf>
    <xf numFmtId="0" fontId="60" fillId="14" borderId="12" xfId="0" applyFont="1" applyFill="1" applyBorder="1" applyAlignment="1">
      <alignment horizontal="center" vertical="center" shrinkToFit="1"/>
    </xf>
    <xf numFmtId="2" fontId="60" fillId="14" borderId="12" xfId="0" applyNumberFormat="1" applyFont="1" applyFill="1" applyBorder="1" applyAlignment="1">
      <alignment horizontal="center" vertical="center" shrinkToFit="1"/>
    </xf>
    <xf numFmtId="2" fontId="60" fillId="14" borderId="62" xfId="0" applyNumberFormat="1" applyFont="1" applyFill="1" applyBorder="1" applyAlignment="1">
      <alignment horizontal="center" vertical="center" shrinkToFit="1"/>
    </xf>
    <xf numFmtId="2" fontId="60" fillId="14" borderId="1" xfId="0" applyNumberFormat="1" applyFont="1" applyFill="1" applyBorder="1" applyAlignment="1">
      <alignment horizontal="center" vertical="center" shrinkToFit="1"/>
    </xf>
    <xf numFmtId="2" fontId="58" fillId="4" borderId="60" xfId="0" applyNumberFormat="1" applyFont="1" applyFill="1" applyBorder="1" applyAlignment="1">
      <alignment horizontal="center" vertical="center" wrapText="1"/>
    </xf>
    <xf numFmtId="2" fontId="60" fillId="14" borderId="41" xfId="0" applyNumberFormat="1" applyFont="1" applyFill="1" applyBorder="1" applyAlignment="1">
      <alignment horizontal="center" vertical="center" shrinkToFit="1"/>
    </xf>
    <xf numFmtId="2" fontId="60" fillId="14" borderId="42" xfId="0" applyNumberFormat="1" applyFont="1" applyFill="1" applyBorder="1" applyAlignment="1">
      <alignment horizontal="center" vertical="center" shrinkToFit="1"/>
    </xf>
    <xf numFmtId="2" fontId="60" fillId="14" borderId="27" xfId="0" applyNumberFormat="1" applyFont="1" applyFill="1" applyBorder="1" applyAlignment="1">
      <alignment horizontal="center" vertical="center" shrinkToFit="1"/>
    </xf>
    <xf numFmtId="2" fontId="60" fillId="14" borderId="28" xfId="0" applyNumberFormat="1" applyFont="1" applyFill="1" applyBorder="1" applyAlignment="1">
      <alignment horizontal="center" vertical="center" shrinkToFit="1"/>
    </xf>
    <xf numFmtId="2" fontId="60" fillId="14" borderId="34" xfId="0" applyNumberFormat="1" applyFont="1" applyFill="1" applyBorder="1" applyAlignment="1">
      <alignment horizontal="center" vertical="center" shrinkToFit="1"/>
    </xf>
    <xf numFmtId="0" fontId="60" fillId="14" borderId="14" xfId="0" applyFont="1" applyFill="1" applyBorder="1" applyAlignment="1">
      <alignment horizontal="center" vertical="center" shrinkToFit="1"/>
    </xf>
    <xf numFmtId="2" fontId="60" fillId="14" borderId="14" xfId="0" applyNumberFormat="1" applyFont="1" applyFill="1" applyBorder="1" applyAlignment="1">
      <alignment horizontal="center" vertical="center" shrinkToFit="1"/>
    </xf>
    <xf numFmtId="2" fontId="60" fillId="14" borderId="79" xfId="0" applyNumberFormat="1" applyFont="1" applyFill="1" applyBorder="1" applyAlignment="1">
      <alignment horizontal="center" vertical="center" shrinkToFit="1"/>
    </xf>
    <xf numFmtId="2" fontId="58" fillId="4" borderId="26" xfId="0" applyNumberFormat="1" applyFont="1" applyFill="1" applyBorder="1" applyAlignment="1">
      <alignment horizontal="center" vertical="center" wrapText="1"/>
    </xf>
    <xf numFmtId="1" fontId="58" fillId="3" borderId="23" xfId="0" applyNumberFormat="1" applyFont="1" applyFill="1" applyBorder="1" applyAlignment="1">
      <alignment horizontal="center" vertical="center" wrapText="1"/>
    </xf>
    <xf numFmtId="1" fontId="58" fillId="3" borderId="32" xfId="0" applyNumberFormat="1" applyFont="1" applyFill="1" applyBorder="1" applyAlignment="1">
      <alignment horizontal="center" vertical="center" wrapText="1"/>
    </xf>
    <xf numFmtId="1" fontId="60" fillId="15" borderId="12" xfId="0" applyNumberFormat="1" applyFont="1" applyFill="1" applyBorder="1" applyAlignment="1">
      <alignment horizontal="center" vertical="center" wrapText="1"/>
    </xf>
    <xf numFmtId="1" fontId="60" fillId="15" borderId="13" xfId="0" applyNumberFormat="1" applyFont="1" applyFill="1" applyBorder="1" applyAlignment="1">
      <alignment horizontal="center" vertical="center" wrapText="1"/>
    </xf>
    <xf numFmtId="1" fontId="60" fillId="15" borderId="16" xfId="0" applyNumberFormat="1" applyFont="1" applyFill="1" applyBorder="1" applyAlignment="1">
      <alignment horizontal="center" vertical="center" wrapText="1"/>
    </xf>
    <xf numFmtId="1" fontId="60" fillId="15" borderId="17" xfId="0" applyNumberFormat="1" applyFont="1" applyFill="1" applyBorder="1" applyAlignment="1">
      <alignment horizontal="center" vertical="center" wrapText="1"/>
    </xf>
    <xf numFmtId="1" fontId="58" fillId="17" borderId="10" xfId="0" applyNumberFormat="1" applyFont="1" applyFill="1" applyBorder="1" applyAlignment="1">
      <alignment horizontal="center" vertical="center" wrapText="1"/>
    </xf>
    <xf numFmtId="1" fontId="58" fillId="17" borderId="11" xfId="0" applyNumberFormat="1" applyFont="1" applyFill="1" applyBorder="1" applyAlignment="1">
      <alignment horizontal="center" vertical="center" wrapText="1"/>
    </xf>
    <xf numFmtId="1" fontId="60" fillId="16" borderId="12" xfId="0" applyNumberFormat="1" applyFont="1" applyFill="1" applyBorder="1" applyAlignment="1">
      <alignment horizontal="center" vertical="center" shrinkToFit="1"/>
    </xf>
    <xf numFmtId="1" fontId="58" fillId="4" borderId="10" xfId="0" applyNumberFormat="1" applyFont="1" applyFill="1" applyBorder="1" applyAlignment="1">
      <alignment horizontal="center" vertical="center" wrapText="1"/>
    </xf>
    <xf numFmtId="1" fontId="60" fillId="14" borderId="12" xfId="0" applyNumberFormat="1" applyFont="1" applyFill="1" applyBorder="1" applyAlignment="1">
      <alignment horizontal="center" vertical="center" shrinkToFit="1"/>
    </xf>
    <xf numFmtId="1" fontId="60" fillId="14" borderId="14" xfId="0" applyNumberFormat="1" applyFont="1" applyFill="1" applyBorder="1" applyAlignment="1">
      <alignment horizontal="center" vertical="center" shrinkToFit="1"/>
    </xf>
    <xf numFmtId="0" fontId="60" fillId="16" borderId="16" xfId="0" applyFont="1" applyFill="1" applyBorder="1" applyAlignment="1">
      <alignment vertical="center" shrinkToFit="1"/>
    </xf>
    <xf numFmtId="2" fontId="60" fillId="16" borderId="16" xfId="0" applyNumberFormat="1" applyFont="1" applyFill="1" applyBorder="1" applyAlignment="1">
      <alignment horizontal="center" vertical="center" shrinkToFit="1"/>
    </xf>
    <xf numFmtId="2" fontId="59" fillId="16" borderId="16" xfId="0" applyNumberFormat="1" applyFont="1" applyFill="1" applyBorder="1" applyAlignment="1">
      <alignment horizontal="center" vertical="center" wrapText="1"/>
    </xf>
    <xf numFmtId="2" fontId="58" fillId="16" borderId="30" xfId="0" applyNumberFormat="1" applyFont="1" applyFill="1" applyBorder="1" applyAlignment="1">
      <alignment horizontal="center" vertical="center" wrapText="1"/>
    </xf>
    <xf numFmtId="2" fontId="58" fillId="16" borderId="3" xfId="0" applyNumberFormat="1" applyFont="1" applyFill="1" applyBorder="1" applyAlignment="1">
      <alignment horizontal="center" vertical="center" wrapText="1"/>
    </xf>
    <xf numFmtId="2" fontId="58" fillId="16" borderId="54" xfId="0" applyNumberFormat="1" applyFont="1" applyFill="1" applyBorder="1" applyAlignment="1">
      <alignment horizontal="center" vertical="center" wrapText="1"/>
    </xf>
    <xf numFmtId="2" fontId="7" fillId="6" borderId="34" xfId="1" applyNumberFormat="1" applyFont="1" applyFill="1" applyBorder="1" applyAlignment="1" applyProtection="1">
      <alignment horizontal="center" vertical="center"/>
    </xf>
    <xf numFmtId="2" fontId="58" fillId="14" borderId="36" xfId="0" applyNumberFormat="1" applyFont="1" applyFill="1" applyBorder="1" applyAlignment="1">
      <alignment horizontal="center" vertical="center" wrapText="1"/>
    </xf>
    <xf numFmtId="2" fontId="58" fillId="14" borderId="28" xfId="0" applyNumberFormat="1" applyFont="1" applyFill="1" applyBorder="1" applyAlignment="1">
      <alignment horizontal="center" vertical="center" wrapText="1"/>
    </xf>
    <xf numFmtId="2" fontId="58" fillId="14" borderId="34" xfId="0" applyNumberFormat="1" applyFont="1" applyFill="1" applyBorder="1" applyAlignment="1">
      <alignment horizontal="center" vertical="center" wrapText="1"/>
    </xf>
    <xf numFmtId="2" fontId="6" fillId="6" borderId="14" xfId="1" applyNumberFormat="1" applyFont="1" applyFill="1" applyBorder="1" applyAlignment="1" applyProtection="1">
      <alignment horizontal="center" vertical="center"/>
    </xf>
    <xf numFmtId="2" fontId="7" fillId="6" borderId="55" xfId="1" applyNumberFormat="1" applyFont="1" applyFill="1" applyBorder="1" applyAlignment="1" applyProtection="1">
      <alignment horizontal="center" vertical="center"/>
    </xf>
    <xf numFmtId="2" fontId="7" fillId="6" borderId="22" xfId="1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57" fillId="11" borderId="57" xfId="0" applyFont="1" applyFill="1" applyBorder="1" applyAlignment="1" applyProtection="1">
      <alignment horizontal="center" vertical="center" shrinkToFit="1"/>
      <protection hidden="1"/>
    </xf>
    <xf numFmtId="0" fontId="56" fillId="18" borderId="52" xfId="0" applyFont="1" applyFill="1" applyBorder="1" applyAlignment="1" applyProtection="1">
      <alignment horizontal="center" vertical="center" shrinkToFit="1"/>
      <protection hidden="1"/>
    </xf>
    <xf numFmtId="0" fontId="7" fillId="5" borderId="50" xfId="0" applyFont="1" applyFill="1" applyBorder="1" applyAlignment="1" applyProtection="1">
      <alignment horizontal="center" vertical="center" shrinkToFit="1"/>
      <protection hidden="1"/>
    </xf>
    <xf numFmtId="0" fontId="7" fillId="19" borderId="53" xfId="0" applyFont="1" applyFill="1" applyBorder="1" applyAlignment="1" applyProtection="1">
      <alignment horizontal="center" vertical="center" shrinkToFit="1"/>
      <protection hidden="1"/>
    </xf>
    <xf numFmtId="2" fontId="6" fillId="0" borderId="26" xfId="0" applyNumberFormat="1" applyFont="1" applyFill="1" applyBorder="1" applyAlignment="1">
      <alignment horizontal="center" shrinkToFit="1"/>
    </xf>
    <xf numFmtId="2" fontId="6" fillId="0" borderId="24" xfId="0" applyNumberFormat="1" applyFont="1" applyFill="1" applyBorder="1" applyAlignment="1">
      <alignment horizontal="center" shrinkToFit="1"/>
    </xf>
    <xf numFmtId="2" fontId="15" fillId="0" borderId="43" xfId="0" applyNumberFormat="1" applyFont="1" applyFill="1" applyBorder="1" applyAlignment="1">
      <alignment horizontal="center" shrinkToFit="1"/>
    </xf>
    <xf numFmtId="2" fontId="15" fillId="0" borderId="33" xfId="0" applyNumberFormat="1" applyFont="1" applyFill="1" applyBorder="1" applyAlignment="1">
      <alignment horizontal="center" shrinkToFit="1"/>
    </xf>
    <xf numFmtId="2" fontId="7" fillId="0" borderId="10" xfId="0" applyNumberFormat="1" applyFont="1" applyFill="1" applyBorder="1" applyAlignment="1">
      <alignment horizontal="center" shrinkToFit="1"/>
    </xf>
    <xf numFmtId="2" fontId="6" fillId="0" borderId="41" xfId="0" applyNumberFormat="1" applyFont="1" applyFill="1" applyBorder="1" applyAlignment="1">
      <alignment horizontal="center" shrinkToFit="1"/>
    </xf>
    <xf numFmtId="2" fontId="6" fillId="0" borderId="1" xfId="0" applyNumberFormat="1" applyFont="1" applyFill="1" applyBorder="1" applyAlignment="1">
      <alignment horizontal="center" shrinkToFit="1"/>
    </xf>
    <xf numFmtId="2" fontId="15" fillId="0" borderId="6" xfId="0" applyNumberFormat="1" applyFont="1" applyFill="1" applyBorder="1" applyAlignment="1">
      <alignment horizontal="center" shrinkToFit="1"/>
    </xf>
    <xf numFmtId="2" fontId="15" fillId="0" borderId="42" xfId="0" applyNumberFormat="1" applyFont="1" applyFill="1" applyBorder="1" applyAlignment="1">
      <alignment horizontal="center" shrinkToFit="1"/>
    </xf>
    <xf numFmtId="2" fontId="7" fillId="0" borderId="12" xfId="0" applyNumberFormat="1" applyFont="1" applyFill="1" applyBorder="1" applyAlignment="1">
      <alignment horizontal="center" shrinkToFit="1"/>
    </xf>
    <xf numFmtId="2" fontId="15" fillId="0" borderId="4" xfId="0" applyNumberFormat="1" applyFont="1" applyFill="1" applyBorder="1" applyAlignment="1">
      <alignment horizontal="center" shrinkToFit="1"/>
    </xf>
    <xf numFmtId="2" fontId="15" fillId="0" borderId="29" xfId="0" applyNumberFormat="1" applyFont="1" applyFill="1" applyBorder="1" applyAlignment="1">
      <alignment horizontal="center" shrinkToFit="1"/>
    </xf>
    <xf numFmtId="2" fontId="6" fillId="0" borderId="27" xfId="0" applyNumberFormat="1" applyFont="1" applyFill="1" applyBorder="1" applyAlignment="1">
      <alignment horizontal="center" shrinkToFit="1"/>
    </xf>
    <xf numFmtId="2" fontId="6" fillId="0" borderId="28" xfId="0" applyNumberFormat="1" applyFont="1" applyFill="1" applyBorder="1" applyAlignment="1">
      <alignment horizontal="center" shrinkToFit="1"/>
    </xf>
    <xf numFmtId="2" fontId="15" fillId="0" borderId="81" xfId="0" applyNumberFormat="1" applyFont="1" applyFill="1" applyBorder="1" applyAlignment="1">
      <alignment horizontal="center" shrinkToFit="1"/>
    </xf>
    <xf numFmtId="2" fontId="15" fillId="0" borderId="34" xfId="0" applyNumberFormat="1" applyFont="1" applyFill="1" applyBorder="1" applyAlignment="1">
      <alignment horizontal="center" shrinkToFit="1"/>
    </xf>
    <xf numFmtId="2" fontId="7" fillId="0" borderId="14" xfId="0" applyNumberFormat="1" applyFont="1" applyFill="1" applyBorder="1" applyAlignment="1">
      <alignment horizontal="center" shrinkToFit="1"/>
    </xf>
    <xf numFmtId="2" fontId="15" fillId="0" borderId="47" xfId="0" applyNumberFormat="1" applyFont="1" applyFill="1" applyBorder="1" applyAlignment="1">
      <alignment horizontal="center" shrinkToFit="1"/>
    </xf>
    <xf numFmtId="2" fontId="15" fillId="0" borderId="54" xfId="0" applyNumberFormat="1" applyFont="1" applyFill="1" applyBorder="1" applyAlignment="1">
      <alignment horizontal="center" shrinkToFit="1"/>
    </xf>
    <xf numFmtId="2" fontId="15" fillId="0" borderId="49" xfId="0" applyNumberFormat="1" applyFont="1" applyFill="1" applyBorder="1" applyAlignment="1">
      <alignment horizontal="center" shrinkToFit="1"/>
    </xf>
    <xf numFmtId="0" fontId="7" fillId="20" borderId="16" xfId="0" applyFont="1" applyFill="1" applyBorder="1" applyAlignment="1">
      <alignment horizontal="center" textRotation="90" wrapText="1"/>
    </xf>
    <xf numFmtId="2" fontId="7" fillId="6" borderId="11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0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7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13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32" xfId="1" applyNumberFormat="1" applyFont="1" applyFill="1" applyBorder="1" applyAlignment="1" applyProtection="1">
      <alignment horizontal="center" vertical="center" shrinkToFit="1"/>
      <protection hidden="1"/>
    </xf>
    <xf numFmtId="2" fontId="15" fillId="0" borderId="10" xfId="1" applyNumberFormat="1" applyFont="1" applyFill="1" applyBorder="1" applyAlignment="1" applyProtection="1">
      <alignment horizontal="center" vertical="center" shrinkToFit="1"/>
      <protection hidden="1"/>
    </xf>
    <xf numFmtId="2" fontId="15" fillId="0" borderId="12" xfId="1" applyNumberFormat="1" applyFont="1" applyFill="1" applyBorder="1" applyAlignment="1" applyProtection="1">
      <alignment horizontal="center" vertical="center" shrinkToFit="1"/>
      <protection hidden="1"/>
    </xf>
    <xf numFmtId="2" fontId="15" fillId="0" borderId="14" xfId="1" applyNumberFormat="1" applyFont="1" applyFill="1" applyBorder="1" applyAlignment="1" applyProtection="1">
      <alignment horizontal="center" vertical="center" shrinkToFit="1"/>
      <protection hidden="1"/>
    </xf>
    <xf numFmtId="2" fontId="7" fillId="6" borderId="21" xfId="1" applyNumberFormat="1" applyFont="1" applyFill="1" applyBorder="1" applyAlignment="1" applyProtection="1">
      <alignment horizontal="center" vertical="center" shrinkToFit="1"/>
      <protection hidden="1"/>
    </xf>
    <xf numFmtId="0" fontId="56" fillId="11" borderId="57" xfId="0" applyFont="1" applyFill="1" applyBorder="1" applyAlignment="1" applyProtection="1">
      <alignment horizontal="center" vertical="center" shrinkToFit="1"/>
      <protection hidden="1"/>
    </xf>
    <xf numFmtId="0" fontId="8" fillId="5" borderId="50" xfId="0" applyFont="1" applyFill="1" applyBorder="1" applyAlignment="1" applyProtection="1">
      <alignment horizontal="center" vertical="center" shrinkToFit="1"/>
      <protection hidden="1"/>
    </xf>
    <xf numFmtId="0" fontId="8" fillId="19" borderId="53" xfId="0" applyFont="1" applyFill="1" applyBorder="1" applyAlignment="1" applyProtection="1">
      <alignment horizontal="center" vertical="center" shrinkToFit="1"/>
      <protection hidden="1"/>
    </xf>
    <xf numFmtId="0" fontId="8" fillId="13" borderId="18" xfId="0" applyFont="1" applyFill="1" applyBorder="1" applyAlignment="1" applyProtection="1">
      <alignment horizontal="center" wrapText="1"/>
      <protection locked="0"/>
    </xf>
    <xf numFmtId="0" fontId="8" fillId="13" borderId="20" xfId="0" applyFont="1" applyFill="1" applyBorder="1" applyAlignment="1" applyProtection="1">
      <alignment horizontal="center" wrapText="1"/>
      <protection locked="0"/>
    </xf>
    <xf numFmtId="0" fontId="62" fillId="0" borderId="0" xfId="2" applyFont="1" applyAlignment="1" applyProtection="1">
      <alignment vertical="center"/>
    </xf>
    <xf numFmtId="0" fontId="6" fillId="8" borderId="0" xfId="0" applyFont="1" applyFill="1" applyAlignment="1" applyProtection="1">
      <alignment vertical="center" wrapText="1"/>
    </xf>
    <xf numFmtId="0" fontId="7" fillId="8" borderId="0" xfId="0" applyFont="1" applyFill="1" applyBorder="1" applyAlignment="1" applyProtection="1">
      <alignment horizontal="right" vertical="top" wrapText="1"/>
    </xf>
    <xf numFmtId="0" fontId="6" fillId="8" borderId="0" xfId="0" applyFont="1" applyFill="1" applyAlignment="1" applyProtection="1">
      <alignment vertical="top" wrapText="1"/>
    </xf>
    <xf numFmtId="0" fontId="7" fillId="8" borderId="18" xfId="0" applyFont="1" applyFill="1" applyBorder="1" applyAlignment="1" applyProtection="1">
      <alignment horizontal="center" vertical="center" wrapText="1"/>
    </xf>
    <xf numFmtId="0" fontId="7" fillId="8" borderId="38" xfId="0" applyFont="1" applyFill="1" applyBorder="1" applyAlignment="1" applyProtection="1">
      <alignment horizontal="center"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68" xfId="0" applyFont="1" applyFill="1" applyBorder="1" applyAlignment="1" applyProtection="1">
      <alignment horizontal="center" vertical="center" wrapText="1"/>
    </xf>
    <xf numFmtId="0" fontId="8" fillId="17" borderId="69" xfId="0" applyFont="1" applyFill="1" applyBorder="1" applyAlignment="1" applyProtection="1">
      <alignment horizontal="center" vertical="top" shrinkToFit="1"/>
    </xf>
    <xf numFmtId="0" fontId="8" fillId="17" borderId="7" xfId="0" applyFont="1" applyFill="1" applyBorder="1" applyAlignment="1" applyProtection="1">
      <alignment horizontal="center" vertical="top" shrinkToFit="1"/>
    </xf>
    <xf numFmtId="0" fontId="8" fillId="17" borderId="31" xfId="0" applyFont="1" applyFill="1" applyBorder="1" applyAlignment="1" applyProtection="1">
      <alignment horizontal="center" vertical="top" shrinkToFit="1"/>
    </xf>
    <xf numFmtId="0" fontId="8" fillId="33" borderId="69" xfId="0" applyFont="1" applyFill="1" applyBorder="1" applyAlignment="1" applyProtection="1">
      <alignment horizontal="center" vertical="top" shrinkToFit="1"/>
    </xf>
    <xf numFmtId="0" fontId="8" fillId="33" borderId="31" xfId="0" applyFont="1" applyFill="1" applyBorder="1" applyAlignment="1" applyProtection="1">
      <alignment horizontal="center" vertical="top" shrinkToFit="1"/>
    </xf>
    <xf numFmtId="0" fontId="8" fillId="33" borderId="71" xfId="0" applyFont="1" applyFill="1" applyBorder="1" applyAlignment="1" applyProtection="1">
      <alignment horizontal="center" vertical="top" shrinkToFit="1"/>
    </xf>
    <xf numFmtId="0" fontId="7" fillId="8" borderId="0" xfId="0" applyFont="1" applyFill="1" applyAlignment="1" applyProtection="1">
      <alignment wrapText="1"/>
    </xf>
    <xf numFmtId="0" fontId="7" fillId="8" borderId="9" xfId="0" applyFont="1" applyFill="1" applyBorder="1" applyAlignment="1" applyProtection="1">
      <alignment horizontal="center" vertical="center" shrinkToFit="1"/>
    </xf>
    <xf numFmtId="0" fontId="7" fillId="8" borderId="40" xfId="0" applyFont="1" applyFill="1" applyBorder="1" applyAlignment="1" applyProtection="1">
      <alignment horizontal="center" vertical="center" wrapText="1"/>
    </xf>
    <xf numFmtId="0" fontId="7" fillId="17" borderId="28" xfId="0" applyFont="1" applyFill="1" applyBorder="1" applyAlignment="1" applyProtection="1">
      <alignment horizontal="center" vertical="center"/>
    </xf>
    <xf numFmtId="0" fontId="7" fillId="33" borderId="27" xfId="0" applyFont="1" applyFill="1" applyBorder="1" applyAlignment="1" applyProtection="1">
      <alignment horizontal="center" vertical="center"/>
    </xf>
    <xf numFmtId="0" fontId="7" fillId="33" borderId="28" xfId="0" applyFont="1" applyFill="1" applyBorder="1" applyAlignment="1" applyProtection="1">
      <alignment horizontal="center" vertical="center" wrapText="1"/>
    </xf>
    <xf numFmtId="0" fontId="7" fillId="33" borderId="34" xfId="0" applyFont="1" applyFill="1" applyBorder="1" applyAlignment="1" applyProtection="1">
      <alignment horizontal="center" vertical="center" wrapText="1"/>
    </xf>
    <xf numFmtId="0" fontId="6" fillId="8" borderId="0" xfId="0" applyFont="1" applyFill="1" applyAlignment="1" applyProtection="1">
      <alignment horizontal="center" vertical="center" wrapText="1"/>
    </xf>
    <xf numFmtId="0" fontId="6" fillId="8" borderId="0" xfId="0" applyFont="1" applyFill="1" applyAlignment="1" applyProtection="1">
      <alignment wrapText="1"/>
    </xf>
    <xf numFmtId="0" fontId="6" fillId="8" borderId="0" xfId="0" applyFont="1" applyFill="1" applyAlignment="1" applyProtection="1">
      <alignment horizontal="left" wrapText="1"/>
    </xf>
    <xf numFmtId="0" fontId="6" fillId="8" borderId="0" xfId="0" applyFont="1" applyFill="1" applyAlignment="1" applyProtection="1">
      <alignment horizontal="center" wrapText="1"/>
    </xf>
    <xf numFmtId="0" fontId="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6" xfId="0" applyFont="1" applyFill="1" applyBorder="1" applyAlignment="1" applyProtection="1">
      <alignment horizontal="center" vertical="center" wrapText="1"/>
      <protection locked="0"/>
    </xf>
    <xf numFmtId="0" fontId="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center" vertical="center" wrapText="1"/>
      <protection locked="0"/>
    </xf>
    <xf numFmtId="0" fontId="6" fillId="0" borderId="33" xfId="0" applyFont="1" applyFill="1" applyBorder="1" applyAlignment="1" applyProtection="1">
      <alignment horizontal="center" vertical="center" wrapText="1"/>
      <protection locked="0"/>
    </xf>
    <xf numFmtId="0" fontId="6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42" xfId="0" applyFont="1" applyFill="1" applyBorder="1" applyAlignment="1" applyProtection="1">
      <alignment horizontal="center" vertical="center" wrapText="1"/>
      <protection locked="0"/>
    </xf>
    <xf numFmtId="0" fontId="6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8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Fill="1" applyBorder="1" applyAlignment="1" applyProtection="1">
      <alignment horizontal="center" vertical="center" wrapText="1"/>
      <protection locked="0"/>
    </xf>
    <xf numFmtId="0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0" xfId="0" applyFont="1" applyFill="1" applyAlignment="1" applyProtection="1">
      <alignment wrapText="1"/>
      <protection hidden="1"/>
    </xf>
    <xf numFmtId="0" fontId="4" fillId="8" borderId="0" xfId="0" applyFont="1" applyFill="1" applyAlignment="1" applyProtection="1">
      <alignment vertical="center" wrapText="1"/>
      <protection hidden="1"/>
    </xf>
    <xf numFmtId="0" fontId="4" fillId="8" borderId="0" xfId="0" applyFont="1" applyFill="1" applyBorder="1" applyAlignment="1" applyProtection="1">
      <alignment vertical="center" wrapText="1"/>
      <protection hidden="1"/>
    </xf>
    <xf numFmtId="0" fontId="5" fillId="8" borderId="0" xfId="0" applyFont="1" applyFill="1" applyAlignment="1" applyProtection="1">
      <alignment wrapText="1"/>
      <protection hidden="1"/>
    </xf>
    <xf numFmtId="0" fontId="5" fillId="25" borderId="37" xfId="0" applyFont="1" applyFill="1" applyBorder="1" applyAlignment="1" applyProtection="1">
      <alignment horizontal="center" wrapText="1"/>
      <protection hidden="1"/>
    </xf>
    <xf numFmtId="0" fontId="8" fillId="25" borderId="19" xfId="0" applyFont="1" applyFill="1" applyBorder="1" applyAlignment="1" applyProtection="1">
      <alignment horizontal="center" vertical="center" wrapText="1"/>
      <protection hidden="1"/>
    </xf>
    <xf numFmtId="0" fontId="8" fillId="25" borderId="18" xfId="0" applyFont="1" applyFill="1" applyBorder="1" applyAlignment="1" applyProtection="1">
      <alignment horizontal="center" vertical="center" wrapText="1"/>
      <protection hidden="1"/>
    </xf>
    <xf numFmtId="0" fontId="65" fillId="25" borderId="19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25" borderId="39" xfId="0" applyFont="1" applyFill="1" applyBorder="1" applyAlignment="1" applyProtection="1">
      <alignment vertical="top" wrapText="1"/>
      <protection hidden="1"/>
    </xf>
    <xf numFmtId="0" fontId="8" fillId="25" borderId="9" xfId="0" applyFont="1" applyFill="1" applyBorder="1" applyAlignment="1" applyProtection="1">
      <alignment horizontal="center" vertical="top" wrapText="1"/>
      <protection hidden="1"/>
    </xf>
    <xf numFmtId="0" fontId="8" fillId="25" borderId="21" xfId="0" applyFont="1" applyFill="1" applyBorder="1" applyAlignment="1" applyProtection="1">
      <alignment horizontal="center" vertical="top" wrapText="1"/>
      <protection hidden="1"/>
    </xf>
    <xf numFmtId="0" fontId="5" fillId="24" borderId="10" xfId="0" applyFont="1" applyFill="1" applyBorder="1" applyAlignment="1" applyProtection="1">
      <alignment vertical="top" wrapText="1"/>
      <protection hidden="1"/>
    </xf>
    <xf numFmtId="0" fontId="5" fillId="24" borderId="10" xfId="0" applyFont="1" applyFill="1" applyBorder="1" applyAlignment="1" applyProtection="1">
      <alignment horizontal="center" vertical="top" wrapText="1"/>
      <protection hidden="1"/>
    </xf>
    <xf numFmtId="0" fontId="5" fillId="24" borderId="11" xfId="0" applyFont="1" applyFill="1" applyBorder="1" applyAlignment="1" applyProtection="1">
      <alignment horizontal="center" vertical="top" wrapText="1"/>
      <protection hidden="1"/>
    </xf>
    <xf numFmtId="0" fontId="5" fillId="23" borderId="12" xfId="4" applyFont="1" applyFill="1" applyBorder="1" applyAlignment="1" applyProtection="1">
      <alignment horizontal="left" vertical="top" wrapText="1" readingOrder="1"/>
      <protection hidden="1"/>
    </xf>
    <xf numFmtId="0" fontId="4" fillId="0" borderId="0" xfId="0" applyFont="1" applyFill="1" applyAlignment="1" applyProtection="1">
      <alignment wrapText="1"/>
      <protection hidden="1"/>
    </xf>
    <xf numFmtId="0" fontId="5" fillId="3" borderId="20" xfId="4" applyFont="1" applyFill="1" applyBorder="1" applyAlignment="1" applyProtection="1">
      <alignment horizontal="left" vertical="top" wrapText="1" readingOrder="1"/>
      <protection hidden="1"/>
    </xf>
    <xf numFmtId="0" fontId="4" fillId="3" borderId="23" xfId="4" applyFont="1" applyFill="1" applyBorder="1" applyAlignment="1" applyProtection="1">
      <alignment horizontal="left" vertical="top" wrapText="1" readingOrder="1"/>
      <protection hidden="1"/>
    </xf>
    <xf numFmtId="0" fontId="4" fillId="3" borderId="9" xfId="4" applyFont="1" applyFill="1" applyBorder="1" applyAlignment="1" applyProtection="1">
      <alignment horizontal="left" vertical="top" wrapText="1" readingOrder="1"/>
      <protection hidden="1"/>
    </xf>
    <xf numFmtId="0" fontId="5" fillId="26" borderId="37" xfId="0" applyFont="1" applyFill="1" applyBorder="1" applyAlignment="1" applyProtection="1">
      <alignment horizontal="center" wrapText="1"/>
      <protection hidden="1"/>
    </xf>
    <xf numFmtId="0" fontId="8" fillId="26" borderId="19" xfId="0" applyFont="1" applyFill="1" applyBorder="1" applyAlignment="1" applyProtection="1">
      <alignment horizontal="center" vertical="center" wrapText="1"/>
      <protection hidden="1"/>
    </xf>
    <xf numFmtId="0" fontId="8" fillId="26" borderId="18" xfId="0" applyFont="1" applyFill="1" applyBorder="1" applyAlignment="1" applyProtection="1">
      <alignment horizontal="center" vertical="center" wrapText="1"/>
      <protection hidden="1"/>
    </xf>
    <xf numFmtId="0" fontId="65" fillId="26" borderId="19" xfId="0" applyFont="1" applyFill="1" applyBorder="1" applyAlignment="1" applyProtection="1">
      <alignment horizontal="center" vertical="center" wrapText="1"/>
      <protection hidden="1"/>
    </xf>
    <xf numFmtId="0" fontId="5" fillId="26" borderId="39" xfId="0" applyFont="1" applyFill="1" applyBorder="1" applyAlignment="1" applyProtection="1">
      <alignment vertical="top" wrapText="1"/>
      <protection hidden="1"/>
    </xf>
    <xf numFmtId="0" fontId="8" fillId="26" borderId="9" xfId="0" applyFont="1" applyFill="1" applyBorder="1" applyAlignment="1" applyProtection="1">
      <alignment horizontal="center" vertical="top" wrapText="1"/>
      <protection hidden="1"/>
    </xf>
    <xf numFmtId="0" fontId="8" fillId="26" borderId="21" xfId="0" applyFont="1" applyFill="1" applyBorder="1" applyAlignment="1" applyProtection="1">
      <alignment horizontal="center" vertical="top" wrapText="1"/>
      <protection hidden="1"/>
    </xf>
    <xf numFmtId="0" fontId="5" fillId="22" borderId="10" xfId="4" applyFont="1" applyFill="1" applyBorder="1" applyAlignment="1" applyProtection="1">
      <alignment horizontal="left" vertical="top" wrapText="1" readingOrder="1"/>
      <protection hidden="1"/>
    </xf>
    <xf numFmtId="0" fontId="5" fillId="7" borderId="20" xfId="4" applyFont="1" applyFill="1" applyBorder="1" applyAlignment="1" applyProtection="1">
      <alignment horizontal="left" vertical="top" wrapText="1" readingOrder="1"/>
      <protection hidden="1"/>
    </xf>
    <xf numFmtId="0" fontId="4" fillId="7" borderId="20" xfId="4" applyFont="1" applyFill="1" applyBorder="1" applyAlignment="1" applyProtection="1">
      <alignment horizontal="left" vertical="top" wrapText="1" readingOrder="1"/>
      <protection hidden="1"/>
    </xf>
    <xf numFmtId="0" fontId="4" fillId="7" borderId="23" xfId="4" applyFont="1" applyFill="1" applyBorder="1" applyAlignment="1" applyProtection="1">
      <alignment horizontal="left" vertical="top" wrapText="1" readingOrder="1"/>
      <protection hidden="1"/>
    </xf>
    <xf numFmtId="0" fontId="5" fillId="7" borderId="20" xfId="4" applyFont="1" applyFill="1" applyBorder="1" applyAlignment="1" applyProtection="1">
      <alignment horizontal="left" vertical="top" shrinkToFit="1" readingOrder="1"/>
      <protection hidden="1"/>
    </xf>
    <xf numFmtId="0" fontId="5" fillId="27" borderId="37" xfId="0" applyFont="1" applyFill="1" applyBorder="1" applyAlignment="1" applyProtection="1">
      <alignment horizontal="center" wrapText="1"/>
      <protection hidden="1"/>
    </xf>
    <xf numFmtId="0" fontId="8" fillId="27" borderId="19" xfId="0" applyFont="1" applyFill="1" applyBorder="1" applyAlignment="1" applyProtection="1">
      <alignment horizontal="center" vertical="center" wrapText="1"/>
      <protection hidden="1"/>
    </xf>
    <xf numFmtId="0" fontId="8" fillId="27" borderId="18" xfId="0" applyFont="1" applyFill="1" applyBorder="1" applyAlignment="1" applyProtection="1">
      <alignment horizontal="center" vertical="center" wrapText="1"/>
      <protection hidden="1"/>
    </xf>
    <xf numFmtId="0" fontId="65" fillId="27" borderId="19" xfId="0" applyFont="1" applyFill="1" applyBorder="1" applyAlignment="1" applyProtection="1">
      <alignment horizontal="center" vertical="center" wrapText="1"/>
      <protection hidden="1"/>
    </xf>
    <xf numFmtId="0" fontId="5" fillId="27" borderId="39" xfId="0" applyFont="1" applyFill="1" applyBorder="1" applyAlignment="1" applyProtection="1">
      <alignment vertical="top" wrapText="1"/>
      <protection hidden="1"/>
    </xf>
    <xf numFmtId="0" fontId="8" fillId="27" borderId="9" xfId="0" applyFont="1" applyFill="1" applyBorder="1" applyAlignment="1" applyProtection="1">
      <alignment horizontal="center" vertical="top" wrapText="1"/>
      <protection hidden="1"/>
    </xf>
    <xf numFmtId="0" fontId="8" fillId="27" borderId="21" xfId="0" applyFont="1" applyFill="1" applyBorder="1" applyAlignment="1" applyProtection="1">
      <alignment horizontal="center" vertical="top" wrapText="1"/>
      <protection hidden="1"/>
    </xf>
    <xf numFmtId="0" fontId="5" fillId="27" borderId="10" xfId="4" applyFont="1" applyFill="1" applyBorder="1" applyAlignment="1" applyProtection="1">
      <alignment horizontal="left" vertical="top" wrapText="1" readingOrder="1"/>
      <protection hidden="1"/>
    </xf>
    <xf numFmtId="0" fontId="5" fillId="4" borderId="20" xfId="4" applyFont="1" applyFill="1" applyBorder="1" applyAlignment="1" applyProtection="1">
      <alignment horizontal="left" vertical="top" wrapText="1" readingOrder="1"/>
      <protection hidden="1"/>
    </xf>
    <xf numFmtId="0" fontId="4" fillId="4" borderId="20" xfId="4" applyFont="1" applyFill="1" applyBorder="1" applyAlignment="1" applyProtection="1">
      <alignment horizontal="left" vertical="top" wrapText="1" readingOrder="1"/>
      <protection hidden="1"/>
    </xf>
    <xf numFmtId="0" fontId="4" fillId="4" borderId="23" xfId="4" applyFont="1" applyFill="1" applyBorder="1" applyAlignment="1" applyProtection="1">
      <alignment horizontal="left" vertical="top" wrapText="1" readingOrder="1"/>
      <protection hidden="1"/>
    </xf>
    <xf numFmtId="0" fontId="5" fillId="4" borderId="16" xfId="0" applyFont="1" applyFill="1" applyBorder="1" applyAlignment="1" applyProtection="1">
      <alignment horizontal="left" wrapText="1"/>
      <protection hidden="1"/>
    </xf>
    <xf numFmtId="0" fontId="4" fillId="4" borderId="23" xfId="0" applyFont="1" applyFill="1" applyBorder="1" applyAlignment="1" applyProtection="1">
      <alignment wrapText="1"/>
      <protection hidden="1"/>
    </xf>
    <xf numFmtId="0" fontId="5" fillId="4" borderId="16" xfId="0" applyFont="1" applyFill="1" applyBorder="1" applyAlignment="1" applyProtection="1">
      <alignment wrapText="1"/>
      <protection hidden="1"/>
    </xf>
    <xf numFmtId="0" fontId="4" fillId="4" borderId="9" xfId="0" applyFont="1" applyFill="1" applyBorder="1" applyAlignment="1" applyProtection="1">
      <alignment wrapText="1"/>
      <protection hidden="1"/>
    </xf>
    <xf numFmtId="0" fontId="5" fillId="0" borderId="12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13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12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13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3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6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42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20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0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4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47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23" xfId="4" applyFont="1" applyFill="1" applyBorder="1" applyAlignment="1" applyProtection="1">
      <alignment horizontal="center" vertical="top" wrapText="1" readingOrder="1"/>
      <protection locked="0" hidden="1"/>
    </xf>
    <xf numFmtId="0" fontId="4" fillId="0" borderId="32" xfId="4" applyFont="1" applyFill="1" applyBorder="1" applyAlignment="1" applyProtection="1">
      <alignment horizontal="center" vertical="top" wrapText="1" readingOrder="1"/>
      <protection locked="0" hidden="1"/>
    </xf>
    <xf numFmtId="188" fontId="4" fillId="0" borderId="23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4" fillId="0" borderId="3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3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32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7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7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3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7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54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55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9" xfId="4" applyFont="1" applyFill="1" applyBorder="1" applyAlignment="1" applyProtection="1">
      <alignment horizontal="center" vertical="top" wrapText="1" readingOrder="1"/>
      <protection locked="0" hidden="1"/>
    </xf>
    <xf numFmtId="189" fontId="4" fillId="0" borderId="2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39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9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10" xfId="4" applyFont="1" applyFill="1" applyBorder="1" applyAlignment="1" applyProtection="1">
      <alignment horizontal="center" vertical="top" wrapText="1" readingOrder="1"/>
      <protection locked="0" hidden="1"/>
    </xf>
    <xf numFmtId="0" fontId="5" fillId="0" borderId="11" xfId="4" applyFont="1" applyFill="1" applyBorder="1" applyAlignment="1" applyProtection="1">
      <alignment horizontal="center" vertical="top" wrapText="1" readingOrder="1"/>
      <protection locked="0" hidden="1"/>
    </xf>
    <xf numFmtId="188" fontId="5" fillId="0" borderId="10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5" fillId="0" borderId="1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1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6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24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61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5" fillId="0" borderId="68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4" fillId="0" borderId="20" xfId="4" applyFont="1" applyFill="1" applyBorder="1" applyAlignment="1" applyProtection="1">
      <alignment horizontal="center" vertical="top" wrapText="1" readingOrder="1"/>
      <protection locked="0" hidden="1"/>
    </xf>
    <xf numFmtId="0" fontId="4" fillId="0" borderId="0" xfId="4" applyFont="1" applyFill="1" applyBorder="1" applyAlignment="1" applyProtection="1">
      <alignment horizontal="center" vertical="top" wrapText="1" readingOrder="1"/>
      <protection locked="0" hidden="1"/>
    </xf>
    <xf numFmtId="188" fontId="4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8" fontId="4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2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0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4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5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68" xfId="4" applyNumberFormat="1" applyFont="1" applyFill="1" applyBorder="1" applyAlignment="1" applyProtection="1">
      <alignment horizontal="center" vertical="top" wrapText="1" readingOrder="1"/>
      <protection locked="0" hidden="1"/>
    </xf>
    <xf numFmtId="189" fontId="4" fillId="0" borderId="71" xfId="4" applyNumberFormat="1" applyFont="1" applyFill="1" applyBorder="1" applyAlignment="1" applyProtection="1">
      <alignment horizontal="center" vertical="top" wrapText="1" readingOrder="1"/>
      <protection locked="0" hidden="1"/>
    </xf>
    <xf numFmtId="0" fontId="5" fillId="0" borderId="10" xfId="4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11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1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11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26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24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33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5" fillId="0" borderId="20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5" fillId="0" borderId="47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0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2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46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5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47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3" xfId="4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32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4" fillId="0" borderId="23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23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32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69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7" xfId="4" applyNumberFormat="1" applyFont="1" applyFill="1" applyBorder="1" applyAlignment="1" applyProtection="1">
      <alignment horizontal="center" vertical="center" wrapText="1" readingOrder="1"/>
      <protection locked="0" hidden="1"/>
    </xf>
    <xf numFmtId="189" fontId="4" fillId="0" borderId="55" xfId="4" applyNumberFormat="1" applyFont="1" applyFill="1" applyBorder="1" applyAlignment="1" applyProtection="1">
      <alignment horizontal="center" vertical="center" wrapText="1" readingOrder="1"/>
      <protection locked="0" hidden="1"/>
    </xf>
    <xf numFmtId="188" fontId="5" fillId="0" borderId="0" xfId="4" applyNumberFormat="1" applyFont="1" applyFill="1" applyBorder="1" applyAlignment="1" applyProtection="1">
      <alignment horizontal="center" vertical="center" wrapText="1" readingOrder="1"/>
      <protection locked="0" hidden="1"/>
    </xf>
    <xf numFmtId="0" fontId="4" fillId="0" borderId="23" xfId="4" applyFont="1" applyFill="1" applyBorder="1" applyAlignment="1" applyProtection="1">
      <alignment horizontal="center" vertical="center"/>
      <protection locked="0" hidden="1"/>
    </xf>
    <xf numFmtId="0" fontId="5" fillId="0" borderId="20" xfId="4" applyFont="1" applyFill="1" applyBorder="1" applyAlignment="1" applyProtection="1">
      <alignment horizontal="center" vertical="center"/>
      <protection locked="0" hidden="1"/>
    </xf>
    <xf numFmtId="189" fontId="5" fillId="0" borderId="46" xfId="4" applyNumberFormat="1" applyFont="1" applyFill="1" applyBorder="1" applyAlignment="1" applyProtection="1">
      <alignment horizontal="center" vertical="center"/>
      <protection locked="0" hidden="1"/>
    </xf>
    <xf numFmtId="189" fontId="5" fillId="0" borderId="5" xfId="4" applyNumberFormat="1" applyFont="1" applyFill="1" applyBorder="1" applyAlignment="1" applyProtection="1">
      <alignment horizontal="center" vertical="center"/>
      <protection locked="0" hidden="1"/>
    </xf>
    <xf numFmtId="189" fontId="5" fillId="0" borderId="0" xfId="4" applyNumberFormat="1" applyFont="1" applyFill="1" applyBorder="1" applyAlignment="1" applyProtection="1">
      <alignment horizontal="center" vertical="center"/>
      <protection locked="0" hidden="1"/>
    </xf>
    <xf numFmtId="189" fontId="5" fillId="0" borderId="47" xfId="4" applyNumberFormat="1" applyFont="1" applyFill="1" applyBorder="1" applyAlignment="1" applyProtection="1">
      <alignment horizontal="center" vertical="center"/>
      <protection locked="0" hidden="1"/>
    </xf>
    <xf numFmtId="0" fontId="4" fillId="0" borderId="20" xfId="4" applyFont="1" applyFill="1" applyBorder="1" applyAlignment="1" applyProtection="1">
      <alignment horizontal="center" vertical="center"/>
      <protection locked="0" hidden="1"/>
    </xf>
    <xf numFmtId="189" fontId="4" fillId="0" borderId="46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5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0" xfId="4" applyNumberFormat="1" applyFont="1" applyFill="1" applyBorder="1" applyAlignment="1" applyProtection="1">
      <alignment horizontal="center" vertical="center"/>
      <protection locked="0" hidden="1"/>
    </xf>
    <xf numFmtId="189" fontId="4" fillId="0" borderId="47" xfId="4" applyNumberFormat="1" applyFont="1" applyFill="1" applyBorder="1" applyAlignment="1" applyProtection="1">
      <alignment horizontal="center" vertical="center"/>
      <protection locked="0" hidden="1"/>
    </xf>
    <xf numFmtId="0" fontId="5" fillId="0" borderId="16" xfId="0" applyFont="1" applyFill="1" applyBorder="1" applyAlignment="1" applyProtection="1">
      <alignment horizontal="center" vertical="center" wrapText="1"/>
      <protection locked="0" hidden="1"/>
    </xf>
    <xf numFmtId="0" fontId="5" fillId="0" borderId="17" xfId="0" applyFont="1" applyFill="1" applyBorder="1" applyAlignment="1" applyProtection="1">
      <alignment horizontal="center" vertical="center" wrapText="1"/>
      <protection locked="0" hidden="1"/>
    </xf>
    <xf numFmtId="2" fontId="5" fillId="0" borderId="16" xfId="0" applyNumberFormat="1" applyFont="1" applyFill="1" applyBorder="1" applyAlignment="1" applyProtection="1">
      <alignment horizontal="center" vertical="center" wrapText="1"/>
      <protection locked="0" hidden="1"/>
    </xf>
    <xf numFmtId="2" fontId="5" fillId="0" borderId="17" xfId="0" applyNumberFormat="1" applyFont="1" applyFill="1" applyBorder="1" applyAlignment="1" applyProtection="1">
      <alignment horizontal="center" vertical="center" wrapText="1"/>
      <protection locked="0" hidden="1"/>
    </xf>
    <xf numFmtId="189" fontId="5" fillId="0" borderId="59" xfId="0" applyNumberFormat="1" applyFont="1" applyFill="1" applyBorder="1" applyAlignment="1" applyProtection="1">
      <alignment horizontal="center" vertical="center" wrapText="1"/>
      <protection locked="0" hidden="1"/>
    </xf>
    <xf numFmtId="189" fontId="5" fillId="0" borderId="3" xfId="0" applyNumberFormat="1" applyFont="1" applyFill="1" applyBorder="1" applyAlignment="1" applyProtection="1">
      <alignment horizontal="center" vertical="center" wrapText="1"/>
      <protection locked="0" hidden="1"/>
    </xf>
    <xf numFmtId="189" fontId="5" fillId="0" borderId="54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23" xfId="0" applyFont="1" applyFill="1" applyBorder="1" applyAlignment="1" applyProtection="1">
      <alignment horizontal="center" vertical="center" wrapText="1"/>
      <protection locked="0" hidden="1"/>
    </xf>
    <xf numFmtId="0" fontId="4" fillId="0" borderId="32" xfId="0" applyFont="1" applyFill="1" applyBorder="1" applyAlignment="1" applyProtection="1">
      <alignment horizontal="center" vertical="center" wrapText="1"/>
      <protection locked="0" hidden="1"/>
    </xf>
    <xf numFmtId="2" fontId="4" fillId="0" borderId="23" xfId="0" applyNumberFormat="1" applyFont="1" applyFill="1" applyBorder="1" applyAlignment="1" applyProtection="1">
      <alignment horizontal="center" vertical="center" wrapText="1"/>
      <protection locked="0" hidden="1"/>
    </xf>
    <xf numFmtId="2" fontId="4" fillId="0" borderId="32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69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7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55" xfId="0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9" xfId="0" applyFont="1" applyFill="1" applyBorder="1" applyAlignment="1" applyProtection="1">
      <alignment horizontal="center" vertical="center" wrapText="1"/>
      <protection locked="0" hidden="1"/>
    </xf>
    <xf numFmtId="0" fontId="4" fillId="0" borderId="21" xfId="0" applyFont="1" applyFill="1" applyBorder="1" applyAlignment="1" applyProtection="1">
      <alignment horizontal="center" vertical="center" wrapText="1"/>
      <protection locked="0" hidden="1"/>
    </xf>
    <xf numFmtId="2" fontId="4" fillId="0" borderId="9" xfId="0" applyNumberFormat="1" applyFont="1" applyFill="1" applyBorder="1" applyAlignment="1" applyProtection="1">
      <alignment horizontal="center" vertical="center" wrapText="1"/>
      <protection locked="0" hidden="1"/>
    </xf>
    <xf numFmtId="2" fontId="4" fillId="0" borderId="21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67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25" xfId="0" applyNumberFormat="1" applyFont="1" applyFill="1" applyBorder="1" applyAlignment="1" applyProtection="1">
      <alignment horizontal="center" vertical="center" wrapText="1"/>
      <protection locked="0" hidden="1"/>
    </xf>
    <xf numFmtId="189" fontId="4" fillId="0" borderId="49" xfId="0" applyNumberFormat="1" applyFont="1" applyFill="1" applyBorder="1" applyAlignment="1" applyProtection="1">
      <alignment horizontal="center" vertical="center" wrapText="1"/>
      <protection locked="0" hidden="1"/>
    </xf>
    <xf numFmtId="0" fontId="15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59" fillId="4" borderId="10" xfId="0" applyFont="1" applyFill="1" applyBorder="1" applyAlignment="1">
      <alignment horizontal="center" vertical="center" wrapText="1"/>
    </xf>
    <xf numFmtId="2" fontId="59" fillId="14" borderId="12" xfId="0" applyNumberFormat="1" applyFont="1" applyFill="1" applyBorder="1" applyAlignment="1">
      <alignment horizontal="center" vertical="center" shrinkToFit="1"/>
    </xf>
    <xf numFmtId="2" fontId="59" fillId="14" borderId="14" xfId="0" applyNumberFormat="1" applyFont="1" applyFill="1" applyBorder="1" applyAlignment="1">
      <alignment horizontal="center" vertical="center" shrinkToFit="1"/>
    </xf>
    <xf numFmtId="0" fontId="60" fillId="16" borderId="14" xfId="0" applyFont="1" applyFill="1" applyBorder="1" applyAlignment="1">
      <alignment vertical="center" shrinkToFit="1"/>
    </xf>
    <xf numFmtId="0" fontId="60" fillId="16" borderId="14" xfId="0" applyFont="1" applyFill="1" applyBorder="1" applyAlignment="1">
      <alignment horizontal="center" vertical="center" shrinkToFit="1"/>
    </xf>
    <xf numFmtId="1" fontId="60" fillId="16" borderId="14" xfId="0" applyNumberFormat="1" applyFont="1" applyFill="1" applyBorder="1" applyAlignment="1">
      <alignment horizontal="center" vertical="center" shrinkToFit="1"/>
    </xf>
    <xf numFmtId="2" fontId="60" fillId="16" borderId="14" xfId="0" applyNumberFormat="1" applyFont="1" applyFill="1" applyBorder="1" applyAlignment="1">
      <alignment horizontal="center" vertical="center" shrinkToFit="1"/>
    </xf>
    <xf numFmtId="2" fontId="59" fillId="16" borderId="14" xfId="0" applyNumberFormat="1" applyFont="1" applyFill="1" applyBorder="1" applyAlignment="1">
      <alignment horizontal="center" vertical="center" wrapText="1"/>
    </xf>
    <xf numFmtId="2" fontId="58" fillId="6" borderId="15" xfId="1" applyNumberFormat="1" applyFont="1" applyFill="1" applyBorder="1" applyAlignment="1" applyProtection="1">
      <alignment horizontal="center" vertical="center"/>
    </xf>
    <xf numFmtId="2" fontId="60" fillId="16" borderId="14" xfId="0" applyNumberFormat="1" applyFont="1" applyFill="1" applyBorder="1" applyAlignment="1">
      <alignment horizontal="center" vertical="center" wrapText="1"/>
    </xf>
    <xf numFmtId="187" fontId="58" fillId="16" borderId="36" xfId="0" applyNumberFormat="1" applyFont="1" applyFill="1" applyBorder="1" applyAlignment="1">
      <alignment horizontal="center" vertical="center" wrapText="1"/>
    </xf>
    <xf numFmtId="187" fontId="58" fillId="16" borderId="28" xfId="0" applyNumberFormat="1" applyFont="1" applyFill="1" applyBorder="1" applyAlignment="1">
      <alignment horizontal="center" vertical="center" wrapText="1"/>
    </xf>
    <xf numFmtId="187" fontId="58" fillId="16" borderId="34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 applyProtection="1">
      <alignment horizontal="left" vertical="center" shrinkToFit="1"/>
      <protection locked="0"/>
    </xf>
    <xf numFmtId="0" fontId="6" fillId="0" borderId="14" xfId="0" applyFont="1" applyFill="1" applyBorder="1" applyAlignment="1" applyProtection="1">
      <alignment horizontal="left" vertical="center" shrinkToFit="1"/>
      <protection locked="0"/>
    </xf>
    <xf numFmtId="0" fontId="6" fillId="0" borderId="10" xfId="0" applyFont="1" applyFill="1" applyBorder="1" applyAlignment="1" applyProtection="1">
      <alignment horizontal="left" vertical="center" shrinkToFit="1"/>
      <protection locked="0"/>
    </xf>
    <xf numFmtId="0" fontId="8" fillId="8" borderId="20" xfId="0" applyFont="1" applyFill="1" applyBorder="1" applyAlignment="1" applyProtection="1">
      <alignment horizontal="center" vertical="center" shrinkToFit="1"/>
    </xf>
    <xf numFmtId="188" fontId="5" fillId="24" borderId="10" xfId="0" applyNumberFormat="1" applyFont="1" applyFill="1" applyBorder="1" applyAlignment="1" applyProtection="1">
      <alignment horizontal="center" vertical="top" wrapText="1"/>
      <protection hidden="1"/>
    </xf>
    <xf numFmtId="188" fontId="5" fillId="24" borderId="11" xfId="0" applyNumberFormat="1" applyFont="1" applyFill="1" applyBorder="1" applyAlignment="1" applyProtection="1">
      <alignment horizontal="center" vertical="top" wrapText="1"/>
      <protection hidden="1"/>
    </xf>
    <xf numFmtId="189" fontId="5" fillId="24" borderId="10" xfId="0" applyNumberFormat="1" applyFont="1" applyFill="1" applyBorder="1" applyAlignment="1" applyProtection="1">
      <alignment horizontal="center" vertical="top" wrapText="1"/>
      <protection hidden="1"/>
    </xf>
    <xf numFmtId="189" fontId="5" fillId="24" borderId="60" xfId="0" applyNumberFormat="1" applyFont="1" applyFill="1" applyBorder="1" applyAlignment="1" applyProtection="1">
      <alignment horizontal="center" vertical="top" wrapText="1"/>
      <protection hidden="1"/>
    </xf>
    <xf numFmtId="189" fontId="5" fillId="24" borderId="26" xfId="0" applyNumberFormat="1" applyFont="1" applyFill="1" applyBorder="1" applyAlignment="1" applyProtection="1">
      <alignment horizontal="center" vertical="top" wrapText="1"/>
      <protection hidden="1"/>
    </xf>
    <xf numFmtId="189" fontId="5" fillId="24" borderId="24" xfId="0" applyNumberFormat="1" applyFont="1" applyFill="1" applyBorder="1" applyAlignment="1" applyProtection="1">
      <alignment horizontal="center" vertical="top" wrapText="1"/>
      <protection hidden="1"/>
    </xf>
    <xf numFmtId="189" fontId="5" fillId="24" borderId="33" xfId="0" applyNumberFormat="1" applyFont="1" applyFill="1" applyBorder="1" applyAlignment="1" applyProtection="1">
      <alignment horizontal="center" vertical="top" wrapText="1"/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Alignment="1" applyProtection="1">
      <alignment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vertical="center" wrapText="1"/>
      <protection hidden="1"/>
    </xf>
    <xf numFmtId="0" fontId="7" fillId="0" borderId="0" xfId="0" applyFont="1" applyFill="1" applyBorder="1" applyAlignment="1" applyProtection="1">
      <alignment horizontal="right" vertical="center" wrapText="1"/>
      <protection hidden="1"/>
    </xf>
    <xf numFmtId="0" fontId="15" fillId="0" borderId="0" xfId="0" applyFont="1" applyFill="1" applyBorder="1" applyAlignment="1" applyProtection="1">
      <alignment horizontal="right" vertical="center" wrapText="1"/>
      <protection hidden="1"/>
    </xf>
    <xf numFmtId="0" fontId="7" fillId="0" borderId="21" xfId="0" applyFont="1" applyFill="1" applyBorder="1" applyAlignment="1" applyProtection="1">
      <alignment horizontal="right" vertical="center" wrapText="1"/>
      <protection hidden="1"/>
    </xf>
    <xf numFmtId="0" fontId="7" fillId="0" borderId="21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hidden="1"/>
    </xf>
    <xf numFmtId="0" fontId="7" fillId="0" borderId="0" xfId="0" applyFont="1" applyFill="1" applyBorder="1" applyAlignment="1" applyProtection="1">
      <alignment horizontal="center" vertical="center" wrapText="1"/>
      <protection hidden="1"/>
    </xf>
    <xf numFmtId="0" fontId="15" fillId="4" borderId="19" xfId="0" applyFont="1" applyFill="1" applyBorder="1" applyAlignment="1" applyProtection="1">
      <alignment horizontal="center" vertical="center" wrapText="1"/>
      <protection hidden="1"/>
    </xf>
    <xf numFmtId="0" fontId="7" fillId="4" borderId="19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Border="1" applyAlignment="1" applyProtection="1">
      <alignment horizontal="center" vertical="center" wrapText="1"/>
      <protection hidden="1"/>
    </xf>
    <xf numFmtId="0" fontId="7" fillId="3" borderId="69" xfId="0" applyFont="1" applyFill="1" applyBorder="1" applyAlignment="1" applyProtection="1">
      <alignment horizontal="center" textRotation="90" wrapText="1" shrinkToFit="1"/>
      <protection hidden="1"/>
    </xf>
    <xf numFmtId="0" fontId="7" fillId="3" borderId="7" xfId="0" applyFont="1" applyFill="1" applyBorder="1" applyAlignment="1" applyProtection="1">
      <alignment horizontal="center" textRotation="90" wrapText="1" shrinkToFit="1"/>
      <protection hidden="1"/>
    </xf>
    <xf numFmtId="0" fontId="7" fillId="3" borderId="7" xfId="0" applyFont="1" applyFill="1" applyBorder="1" applyAlignment="1" applyProtection="1">
      <alignment horizontal="center" textRotation="90" shrinkToFit="1"/>
      <protection hidden="1"/>
    </xf>
    <xf numFmtId="0" fontId="15" fillId="3" borderId="8" xfId="0" applyFont="1" applyFill="1" applyBorder="1" applyAlignment="1" applyProtection="1">
      <alignment horizontal="center" textRotation="90" shrinkToFit="1"/>
      <protection hidden="1"/>
    </xf>
    <xf numFmtId="0" fontId="7" fillId="7" borderId="31" xfId="0" applyFont="1" applyFill="1" applyBorder="1" applyAlignment="1" applyProtection="1">
      <alignment horizontal="center" textRotation="90" shrinkToFit="1"/>
      <protection hidden="1"/>
    </xf>
    <xf numFmtId="0" fontId="7" fillId="7" borderId="7" xfId="0" applyFont="1" applyFill="1" applyBorder="1" applyAlignment="1" applyProtection="1">
      <alignment horizontal="center" textRotation="90" shrinkToFit="1"/>
      <protection hidden="1"/>
    </xf>
    <xf numFmtId="0" fontId="15" fillId="7" borderId="8" xfId="0" applyFont="1" applyFill="1" applyBorder="1" applyAlignment="1" applyProtection="1">
      <alignment horizontal="center" textRotation="90" shrinkToFit="1"/>
      <protection hidden="1"/>
    </xf>
    <xf numFmtId="0" fontId="7" fillId="0" borderId="0" xfId="0" applyFont="1" applyFill="1" applyBorder="1" applyAlignment="1" applyProtection="1">
      <alignment horizontal="center" textRotation="90" shrinkToFit="1"/>
      <protection hidden="1"/>
    </xf>
    <xf numFmtId="0" fontId="7" fillId="4" borderId="26" xfId="0" applyFont="1" applyFill="1" applyBorder="1" applyAlignment="1" applyProtection="1">
      <alignment horizontal="center" textRotation="90" shrinkToFit="1"/>
      <protection hidden="1"/>
    </xf>
    <xf numFmtId="0" fontId="7" fillId="4" borderId="24" xfId="0" applyFont="1" applyFill="1" applyBorder="1" applyAlignment="1" applyProtection="1">
      <alignment horizontal="center" textRotation="90" shrinkToFit="1"/>
      <protection hidden="1"/>
    </xf>
    <xf numFmtId="0" fontId="15" fillId="4" borderId="43" xfId="0" applyFont="1" applyFill="1" applyBorder="1" applyAlignment="1" applyProtection="1">
      <alignment horizontal="center" textRotation="90" shrinkToFit="1"/>
      <protection hidden="1"/>
    </xf>
    <xf numFmtId="0" fontId="6" fillId="0" borderId="0" xfId="0" applyFont="1" applyBorder="1" applyAlignment="1" applyProtection="1">
      <alignment wrapText="1"/>
      <protection hidden="1"/>
    </xf>
    <xf numFmtId="0" fontId="7" fillId="3" borderId="67" xfId="0" applyFont="1" applyFill="1" applyBorder="1" applyAlignment="1" applyProtection="1">
      <alignment horizontal="center" vertical="center" shrinkToFit="1"/>
      <protection hidden="1"/>
    </xf>
    <xf numFmtId="0" fontId="7" fillId="3" borderId="82" xfId="0" applyFont="1" applyFill="1" applyBorder="1" applyAlignment="1" applyProtection="1">
      <alignment horizontal="center" vertical="center" shrinkToFit="1"/>
      <protection hidden="1"/>
    </xf>
    <xf numFmtId="0" fontId="15" fillId="3" borderId="21" xfId="0" applyFont="1" applyFill="1" applyBorder="1" applyAlignment="1" applyProtection="1">
      <alignment horizontal="center" vertical="center" shrinkToFit="1"/>
      <protection hidden="1"/>
    </xf>
    <xf numFmtId="1" fontId="7" fillId="7" borderId="48" xfId="0" applyNumberFormat="1" applyFont="1" applyFill="1" applyBorder="1" applyAlignment="1" applyProtection="1">
      <alignment horizontal="center" vertical="center" shrinkToFit="1"/>
      <protection hidden="1"/>
    </xf>
    <xf numFmtId="0" fontId="15" fillId="7" borderId="6" xfId="0" applyFont="1" applyFill="1" applyBorder="1" applyAlignment="1" applyProtection="1">
      <alignment horizontal="center" vertical="center" shrinkToFit="1"/>
      <protection hidden="1"/>
    </xf>
    <xf numFmtId="1" fontId="7" fillId="4" borderId="67" xfId="0" applyNumberFormat="1" applyFont="1" applyFill="1" applyBorder="1" applyAlignment="1" applyProtection="1">
      <alignment horizontal="center" vertical="center" shrinkToFit="1"/>
      <protection hidden="1"/>
    </xf>
    <xf numFmtId="1" fontId="7" fillId="4" borderId="82" xfId="0" applyNumberFormat="1" applyFont="1" applyFill="1" applyBorder="1" applyAlignment="1" applyProtection="1">
      <alignment horizontal="center" vertical="center" shrinkToFit="1"/>
      <protection hidden="1"/>
    </xf>
    <xf numFmtId="0" fontId="15" fillId="4" borderId="21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 applyProtection="1">
      <alignment vertical="center" wrapText="1"/>
      <protection hidden="1"/>
    </xf>
    <xf numFmtId="0" fontId="6" fillId="0" borderId="10" xfId="0" applyFont="1" applyFill="1" applyBorder="1" applyAlignment="1" applyProtection="1">
      <alignment horizontal="center" vertical="center" shrinkToFit="1"/>
      <protection hidden="1"/>
    </xf>
    <xf numFmtId="0" fontId="6" fillId="0" borderId="11" xfId="0" applyFont="1" applyFill="1" applyBorder="1" applyAlignment="1" applyProtection="1">
      <alignment horizontal="left" vertical="center" shrinkToFit="1"/>
      <protection hidden="1"/>
    </xf>
    <xf numFmtId="0" fontId="6" fillId="0" borderId="26" xfId="0" applyFont="1" applyFill="1" applyBorder="1" applyAlignment="1" applyProtection="1">
      <alignment horizontal="center" vertical="center" shrinkToFit="1"/>
      <protection hidden="1"/>
    </xf>
    <xf numFmtId="0" fontId="6" fillId="0" borderId="24" xfId="0" applyFont="1" applyFill="1" applyBorder="1" applyAlignment="1" applyProtection="1">
      <alignment horizontal="center" vertical="center" shrinkToFit="1"/>
      <protection hidden="1"/>
    </xf>
    <xf numFmtId="0" fontId="15" fillId="0" borderId="33" xfId="0" applyFont="1" applyFill="1" applyBorder="1" applyAlignment="1" applyProtection="1">
      <alignment horizontal="center" vertical="center" shrinkToFit="1"/>
      <protection hidden="1"/>
    </xf>
    <xf numFmtId="187" fontId="15" fillId="0" borderId="33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26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35" xfId="0" applyNumberFormat="1" applyFont="1" applyFill="1" applyBorder="1" applyAlignment="1" applyProtection="1">
      <alignment horizontal="center" vertical="center" shrinkToFit="1"/>
      <protection hidden="1"/>
    </xf>
    <xf numFmtId="1" fontId="15" fillId="0" borderId="33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vertical="center" wrapText="1"/>
      <protection hidden="1"/>
    </xf>
    <xf numFmtId="0" fontId="6" fillId="0" borderId="12" xfId="0" applyFont="1" applyFill="1" applyBorder="1" applyAlignment="1" applyProtection="1">
      <alignment horizontal="center" vertical="center" shrinkToFit="1"/>
      <protection hidden="1"/>
    </xf>
    <xf numFmtId="0" fontId="6" fillId="0" borderId="13" xfId="0" applyFont="1" applyFill="1" applyBorder="1" applyAlignment="1" applyProtection="1">
      <alignment horizontal="left" vertical="center" shrinkToFit="1"/>
      <protection hidden="1"/>
    </xf>
    <xf numFmtId="0" fontId="6" fillId="0" borderId="41" xfId="0" applyFont="1" applyFill="1" applyBorder="1" applyAlignment="1" applyProtection="1">
      <alignment horizontal="center" vertical="center" shrinkToFit="1"/>
      <protection hidden="1"/>
    </xf>
    <xf numFmtId="0" fontId="6" fillId="0" borderId="1" xfId="0" applyFont="1" applyFill="1" applyBorder="1" applyAlignment="1" applyProtection="1">
      <alignment horizontal="center" vertical="center" shrinkToFit="1"/>
      <protection hidden="1"/>
    </xf>
    <xf numFmtId="0" fontId="15" fillId="0" borderId="42" xfId="0" applyFont="1" applyFill="1" applyBorder="1" applyAlignment="1" applyProtection="1">
      <alignment horizontal="center" vertical="center" shrinkToFit="1"/>
      <protection hidden="1"/>
    </xf>
    <xf numFmtId="187" fontId="15" fillId="0" borderId="42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41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2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4" xfId="0" applyFont="1" applyFill="1" applyBorder="1" applyAlignment="1" applyProtection="1">
      <alignment horizontal="center" vertical="center" shrinkToFit="1"/>
      <protection hidden="1"/>
    </xf>
    <xf numFmtId="0" fontId="6" fillId="0" borderId="15" xfId="0" applyFont="1" applyFill="1" applyBorder="1" applyAlignment="1" applyProtection="1">
      <alignment horizontal="left" vertical="center" shrinkToFit="1"/>
      <protection hidden="1"/>
    </xf>
    <xf numFmtId="0" fontId="6" fillId="0" borderId="69" xfId="0" applyFont="1" applyFill="1" applyBorder="1" applyAlignment="1" applyProtection="1">
      <alignment horizontal="center" vertical="center" shrinkToFit="1"/>
      <protection hidden="1"/>
    </xf>
    <xf numFmtId="0" fontId="6" fillId="0" borderId="7" xfId="0" applyFont="1" applyFill="1" applyBorder="1" applyAlignment="1" applyProtection="1">
      <alignment horizontal="center" vertical="center" shrinkToFit="1"/>
      <protection hidden="1"/>
    </xf>
    <xf numFmtId="0" fontId="15" fillId="0" borderId="55" xfId="0" applyFont="1" applyFill="1" applyBorder="1" applyAlignment="1" applyProtection="1">
      <alignment horizontal="center" vertical="center" shrinkToFit="1"/>
      <protection hidden="1"/>
    </xf>
    <xf numFmtId="0" fontId="6" fillId="0" borderId="27" xfId="0" applyFont="1" applyFill="1" applyBorder="1" applyAlignment="1" applyProtection="1">
      <alignment horizontal="center" vertical="center" shrinkToFit="1"/>
      <protection hidden="1"/>
    </xf>
    <xf numFmtId="0" fontId="6" fillId="0" borderId="28" xfId="0" applyFont="1" applyFill="1" applyBorder="1" applyAlignment="1" applyProtection="1">
      <alignment horizontal="center" vertical="center" shrinkToFit="1"/>
      <protection hidden="1"/>
    </xf>
    <xf numFmtId="187" fontId="15" fillId="0" borderId="34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69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31" xfId="0" applyNumberFormat="1" applyFont="1" applyFill="1" applyBorder="1" applyAlignment="1" applyProtection="1">
      <alignment horizontal="center" vertical="center" shrinkToFit="1"/>
      <protection hidden="1"/>
    </xf>
    <xf numFmtId="0" fontId="15" fillId="0" borderId="34" xfId="0" applyFont="1" applyFill="1" applyBorder="1" applyAlignment="1" applyProtection="1">
      <alignment horizontal="center" vertical="center" shrinkToFit="1"/>
      <protection hidden="1"/>
    </xf>
    <xf numFmtId="1" fontId="6" fillId="0" borderId="27" xfId="0" applyNumberFormat="1" applyFont="1" applyFill="1" applyBorder="1" applyAlignment="1" applyProtection="1">
      <alignment horizontal="center" vertical="center" shrinkToFit="1"/>
      <protection hidden="1"/>
    </xf>
    <xf numFmtId="1" fontId="6" fillId="0" borderId="36" xfId="0" applyNumberFormat="1" applyFont="1" applyFill="1" applyBorder="1" applyAlignment="1" applyProtection="1">
      <alignment horizontal="center" vertical="center" shrinkToFit="1"/>
      <protection hidden="1"/>
    </xf>
    <xf numFmtId="0" fontId="6" fillId="0" borderId="12" xfId="0" applyFont="1" applyBorder="1" applyAlignment="1" applyProtection="1">
      <alignment horizontal="center" vertical="center" shrinkToFit="1"/>
      <protection hidden="1"/>
    </xf>
    <xf numFmtId="0" fontId="6" fillId="0" borderId="14" xfId="0" applyFont="1" applyBorder="1" applyAlignment="1" applyProtection="1">
      <alignment horizontal="center" vertical="center" shrinkToFit="1"/>
      <protection hidden="1"/>
    </xf>
    <xf numFmtId="0" fontId="6" fillId="0" borderId="67" xfId="0" applyFont="1" applyFill="1" applyBorder="1" applyAlignment="1" applyProtection="1">
      <alignment horizontal="center" vertical="center" shrinkToFit="1"/>
      <protection hidden="1"/>
    </xf>
    <xf numFmtId="0" fontId="6" fillId="0" borderId="25" xfId="0" applyFont="1" applyFill="1" applyBorder="1" applyAlignment="1" applyProtection="1">
      <alignment horizontal="center" vertical="center" shrinkToFit="1"/>
      <protection hidden="1"/>
    </xf>
    <xf numFmtId="0" fontId="15" fillId="0" borderId="49" xfId="0" applyFont="1" applyFill="1" applyBorder="1" applyAlignment="1" applyProtection="1">
      <alignment horizontal="center" vertical="center" shrinkToFit="1"/>
      <protection hidden="1"/>
    </xf>
    <xf numFmtId="0" fontId="6" fillId="0" borderId="0" xfId="0" applyFont="1" applyAlignment="1" applyProtection="1">
      <alignment horizontal="center" wrapText="1"/>
      <protection hidden="1"/>
    </xf>
    <xf numFmtId="0" fontId="15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7" fillId="0" borderId="0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wrapText="1"/>
      <protection hidden="1"/>
    </xf>
    <xf numFmtId="0" fontId="6" fillId="0" borderId="0" xfId="0" applyFont="1" applyAlignment="1" applyProtection="1">
      <alignment wrapText="1"/>
      <protection hidden="1"/>
    </xf>
    <xf numFmtId="49" fontId="67" fillId="0" borderId="1" xfId="0" quotePrefix="1" applyNumberFormat="1" applyFont="1" applyBorder="1" applyAlignment="1" applyProtection="1">
      <alignment horizontal="left" vertical="center"/>
      <protection locked="0"/>
    </xf>
    <xf numFmtId="0" fontId="15" fillId="34" borderId="29" xfId="6" applyFont="1" applyFill="1" applyBorder="1" applyAlignment="1" applyProtection="1">
      <alignment horizontal="center" vertical="center" wrapText="1"/>
    </xf>
    <xf numFmtId="0" fontId="15" fillId="34" borderId="13" xfId="6" applyFont="1" applyFill="1" applyBorder="1" applyAlignment="1" applyProtection="1">
      <alignment horizontal="center" vertical="center" wrapText="1"/>
    </xf>
    <xf numFmtId="0" fontId="15" fillId="34" borderId="2" xfId="6" applyFont="1" applyFill="1" applyBorder="1" applyAlignment="1" applyProtection="1">
      <alignment horizontal="center" vertical="center" wrapText="1"/>
    </xf>
    <xf numFmtId="0" fontId="22" fillId="4" borderId="1" xfId="2" applyFont="1" applyFill="1" applyBorder="1" applyAlignment="1" applyProtection="1">
      <alignment horizontal="center" vertical="center"/>
    </xf>
    <xf numFmtId="0" fontId="22" fillId="26" borderId="1" xfId="6" applyFont="1" applyFill="1" applyBorder="1" applyAlignment="1">
      <alignment horizontal="center" vertical="center"/>
    </xf>
    <xf numFmtId="0" fontId="26" fillId="28" borderId="1" xfId="6" applyFont="1" applyFill="1" applyBorder="1" applyAlignment="1" applyProtection="1">
      <alignment horizontal="center" vertical="center"/>
    </xf>
    <xf numFmtId="0" fontId="26" fillId="29" borderId="1" xfId="6" applyFont="1" applyFill="1" applyBorder="1" applyAlignment="1" applyProtection="1">
      <alignment horizontal="center" vertical="center"/>
    </xf>
    <xf numFmtId="0" fontId="5" fillId="26" borderId="1" xfId="6" applyFont="1" applyFill="1" applyBorder="1" applyAlignment="1">
      <alignment horizontal="center" vertical="center"/>
    </xf>
    <xf numFmtId="0" fontId="38" fillId="28" borderId="1" xfId="6" applyFont="1" applyFill="1" applyBorder="1" applyAlignment="1" applyProtection="1">
      <alignment horizontal="center" vertical="center"/>
    </xf>
    <xf numFmtId="0" fontId="38" fillId="29" borderId="1" xfId="6" applyFont="1" applyFill="1" applyBorder="1" applyAlignment="1" applyProtection="1">
      <alignment horizontal="center" vertical="center"/>
    </xf>
    <xf numFmtId="0" fontId="27" fillId="0" borderId="0" xfId="2" applyFont="1" applyAlignment="1" applyProtection="1">
      <alignment vertical="top" wrapText="1"/>
    </xf>
    <xf numFmtId="0" fontId="27" fillId="0" borderId="0" xfId="0" applyFont="1" applyAlignment="1" applyProtection="1">
      <alignment vertical="top"/>
    </xf>
    <xf numFmtId="0" fontId="27" fillId="0" borderId="0" xfId="0" applyFont="1" applyAlignment="1" applyProtection="1">
      <alignment vertical="top" wrapText="1"/>
    </xf>
    <xf numFmtId="0" fontId="27" fillId="0" borderId="0" xfId="0" applyFont="1" applyProtection="1"/>
    <xf numFmtId="0" fontId="22" fillId="21" borderId="1" xfId="0" applyFont="1" applyFill="1" applyBorder="1" applyAlignment="1" applyProtection="1">
      <alignment horizontal="right" vertical="center"/>
      <protection hidden="1"/>
    </xf>
    <xf numFmtId="0" fontId="23" fillId="0" borderId="1" xfId="0" applyFont="1" applyFill="1" applyBorder="1" applyAlignment="1" applyProtection="1">
      <alignment horizontal="left" vertical="center"/>
      <protection locked="0" hidden="1"/>
    </xf>
    <xf numFmtId="0" fontId="22" fillId="21" borderId="29" xfId="0" applyFont="1" applyFill="1" applyBorder="1" applyAlignment="1" applyProtection="1">
      <alignment horizontal="right" vertical="center" shrinkToFit="1"/>
      <protection locked="0" hidden="1"/>
    </xf>
    <xf numFmtId="0" fontId="22" fillId="21" borderId="13" xfId="0" applyFont="1" applyFill="1" applyBorder="1" applyAlignment="1" applyProtection="1">
      <alignment horizontal="right" vertical="center" shrinkToFit="1"/>
      <protection locked="0" hidden="1"/>
    </xf>
    <xf numFmtId="0" fontId="22" fillId="21" borderId="2" xfId="0" applyFont="1" applyFill="1" applyBorder="1" applyAlignment="1" applyProtection="1">
      <alignment horizontal="right" vertical="center" shrinkToFit="1"/>
      <protection locked="0" hidden="1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/>
    </xf>
    <xf numFmtId="0" fontId="16" fillId="7" borderId="37" xfId="0" applyFont="1" applyFill="1" applyBorder="1" applyAlignment="1" applyProtection="1">
      <alignment horizontal="center" vertical="center" wrapText="1"/>
    </xf>
    <xf numFmtId="0" fontId="16" fillId="7" borderId="19" xfId="0" applyFont="1" applyFill="1" applyBorder="1" applyAlignment="1" applyProtection="1">
      <alignment horizontal="center" vertical="center" wrapText="1"/>
    </xf>
    <xf numFmtId="0" fontId="16" fillId="7" borderId="38" xfId="0" applyFont="1" applyFill="1" applyBorder="1" applyAlignment="1" applyProtection="1">
      <alignment horizontal="center" vertical="center" wrapText="1"/>
    </xf>
    <xf numFmtId="0" fontId="17" fillId="7" borderId="45" xfId="0" applyFont="1" applyFill="1" applyBorder="1" applyAlignment="1" applyProtection="1">
      <alignment horizontal="center" vertical="center" wrapText="1"/>
    </xf>
    <xf numFmtId="0" fontId="17" fillId="7" borderId="0" xfId="0" applyFont="1" applyFill="1" applyBorder="1" applyAlignment="1" applyProtection="1">
      <alignment horizontal="center" vertical="center" wrapText="1"/>
    </xf>
    <xf numFmtId="0" fontId="17" fillId="7" borderId="68" xfId="0" applyFont="1" applyFill="1" applyBorder="1" applyAlignment="1" applyProtection="1">
      <alignment horizontal="center" vertical="center" wrapText="1"/>
    </xf>
    <xf numFmtId="0" fontId="18" fillId="7" borderId="39" xfId="0" applyFont="1" applyFill="1" applyBorder="1" applyAlignment="1" applyProtection="1">
      <alignment horizontal="center" vertical="top" wrapText="1"/>
    </xf>
    <xf numFmtId="0" fontId="18" fillId="7" borderId="21" xfId="0" applyFont="1" applyFill="1" applyBorder="1" applyAlignment="1" applyProtection="1">
      <alignment horizontal="center" vertical="top" wrapText="1"/>
    </xf>
    <xf numFmtId="0" fontId="18" fillId="7" borderId="40" xfId="0" applyFont="1" applyFill="1" applyBorder="1" applyAlignment="1" applyProtection="1">
      <alignment horizontal="center" vertical="top" wrapText="1"/>
    </xf>
    <xf numFmtId="0" fontId="16" fillId="8" borderId="4" xfId="0" applyFont="1" applyFill="1" applyBorder="1" applyAlignment="1" applyProtection="1">
      <alignment horizontal="center" wrapText="1"/>
    </xf>
    <xf numFmtId="0" fontId="12" fillId="8" borderId="17" xfId="0" applyFont="1" applyFill="1" applyBorder="1" applyAlignment="1" applyProtection="1">
      <alignment horizontal="center" wrapText="1"/>
    </xf>
    <xf numFmtId="0" fontId="12" fillId="8" borderId="30" xfId="0" applyFont="1" applyFill="1" applyBorder="1" applyAlignment="1" applyProtection="1">
      <alignment horizontal="center" wrapText="1"/>
    </xf>
    <xf numFmtId="0" fontId="19" fillId="8" borderId="6" xfId="0" applyFont="1" applyFill="1" applyBorder="1" applyAlignment="1" applyProtection="1">
      <alignment horizontal="center" vertical="top" wrapText="1"/>
    </xf>
    <xf numFmtId="0" fontId="19" fillId="8" borderId="0" xfId="0" applyFont="1" applyFill="1" applyBorder="1" applyAlignment="1" applyProtection="1">
      <alignment horizontal="center" vertical="top" wrapText="1"/>
    </xf>
    <xf numFmtId="0" fontId="19" fillId="8" borderId="48" xfId="0" applyFont="1" applyFill="1" applyBorder="1" applyAlignment="1" applyProtection="1">
      <alignment horizontal="center" vertical="top" wrapText="1"/>
    </xf>
    <xf numFmtId="0" fontId="28" fillId="8" borderId="8" xfId="0" applyFont="1" applyFill="1" applyBorder="1" applyAlignment="1" applyProtection="1">
      <alignment horizontal="center" vertical="top" wrapText="1"/>
    </xf>
    <xf numFmtId="0" fontId="28" fillId="8" borderId="32" xfId="0" applyFont="1" applyFill="1" applyBorder="1" applyAlignment="1" applyProtection="1">
      <alignment horizontal="center" vertical="top" wrapText="1"/>
    </xf>
    <xf numFmtId="0" fontId="28" fillId="8" borderId="31" xfId="0" applyFont="1" applyFill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52" fillId="0" borderId="0" xfId="0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27" fillId="0" borderId="0" xfId="0" applyFont="1" applyAlignment="1" applyProtection="1">
      <alignment wrapText="1"/>
    </xf>
    <xf numFmtId="0" fontId="13" fillId="0" borderId="0" xfId="0" applyFont="1" applyAlignment="1" applyProtection="1">
      <alignment vertical="top" wrapText="1"/>
    </xf>
    <xf numFmtId="0" fontId="44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1" fillId="0" borderId="0" xfId="0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0" fontId="45" fillId="0" borderId="0" xfId="0" applyFont="1" applyFill="1" applyBorder="1" applyAlignment="1" applyProtection="1">
      <alignment horizontal="center" vertical="center" wrapText="1"/>
    </xf>
    <xf numFmtId="0" fontId="5" fillId="4" borderId="1" xfId="2" applyFont="1" applyFill="1" applyBorder="1" applyAlignment="1" applyProtection="1">
      <alignment horizontal="center" vertical="center"/>
    </xf>
    <xf numFmtId="0" fontId="39" fillId="0" borderId="0" xfId="0" applyFont="1" applyFill="1" applyBorder="1" applyAlignment="1" applyProtection="1">
      <alignment horizontal="center" vertical="center" wrapText="1"/>
    </xf>
    <xf numFmtId="0" fontId="40" fillId="0" borderId="0" xfId="0" applyFont="1" applyFill="1" applyBorder="1" applyAlignment="1" applyProtection="1">
      <alignment horizontal="center" vertical="center" wrapText="1"/>
    </xf>
    <xf numFmtId="0" fontId="5" fillId="26" borderId="64" xfId="0" applyFont="1" applyFill="1" applyBorder="1" applyAlignment="1" applyProtection="1">
      <alignment horizontal="center" vertical="center" wrapText="1"/>
      <protection hidden="1"/>
    </xf>
    <xf numFmtId="0" fontId="5" fillId="26" borderId="65" xfId="0" applyFont="1" applyFill="1" applyBorder="1" applyAlignment="1" applyProtection="1">
      <alignment horizontal="center" vertical="center" wrapText="1"/>
      <protection hidden="1"/>
    </xf>
    <xf numFmtId="0" fontId="5" fillId="26" borderId="66" xfId="0" applyFont="1" applyFill="1" applyBorder="1" applyAlignment="1" applyProtection="1">
      <alignment horizontal="center" vertical="center" wrapText="1"/>
      <protection hidden="1"/>
    </xf>
    <xf numFmtId="0" fontId="5" fillId="27" borderId="64" xfId="0" applyFont="1" applyFill="1" applyBorder="1" applyAlignment="1" applyProtection="1">
      <alignment horizontal="center" vertical="center" wrapText="1"/>
      <protection hidden="1"/>
    </xf>
    <xf numFmtId="0" fontId="5" fillId="27" borderId="65" xfId="0" applyFont="1" applyFill="1" applyBorder="1" applyAlignment="1" applyProtection="1">
      <alignment horizontal="center" vertical="center" wrapText="1"/>
      <protection hidden="1"/>
    </xf>
    <xf numFmtId="0" fontId="5" fillId="27" borderId="66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left" vertical="center" wrapText="1"/>
      <protection hidden="1"/>
    </xf>
    <xf numFmtId="0" fontId="12" fillId="8" borderId="0" xfId="0" applyFont="1" applyFill="1" applyBorder="1" applyAlignment="1" applyProtection="1">
      <alignment horizontal="center" vertical="center" wrapText="1"/>
      <protection hidden="1"/>
    </xf>
    <xf numFmtId="0" fontId="13" fillId="8" borderId="0" xfId="0" applyFont="1" applyFill="1" applyBorder="1" applyAlignment="1" applyProtection="1">
      <alignment horizontal="center" vertical="center" wrapText="1"/>
      <protection hidden="1"/>
    </xf>
    <xf numFmtId="0" fontId="5" fillId="8" borderId="0" xfId="0" applyFont="1" applyFill="1" applyBorder="1" applyAlignment="1" applyProtection="1">
      <alignment horizontal="right" vertical="center" wrapText="1"/>
      <protection hidden="1"/>
    </xf>
    <xf numFmtId="0" fontId="5" fillId="25" borderId="64" xfId="0" applyFont="1" applyFill="1" applyBorder="1" applyAlignment="1" applyProtection="1">
      <alignment horizontal="center" vertical="center" wrapText="1"/>
      <protection hidden="1"/>
    </xf>
    <xf numFmtId="0" fontId="5" fillId="25" borderId="65" xfId="0" applyFont="1" applyFill="1" applyBorder="1" applyAlignment="1" applyProtection="1">
      <alignment horizontal="center" vertical="center" wrapText="1"/>
      <protection hidden="1"/>
    </xf>
    <xf numFmtId="0" fontId="5" fillId="25" borderId="66" xfId="0" applyFont="1" applyFill="1" applyBorder="1" applyAlignment="1" applyProtection="1">
      <alignment horizontal="center" vertical="center" wrapText="1"/>
      <protection hidden="1"/>
    </xf>
    <xf numFmtId="0" fontId="10" fillId="30" borderId="57" xfId="0" applyFont="1" applyFill="1" applyBorder="1" applyAlignment="1" applyProtection="1">
      <alignment horizontal="center" vertical="center" wrapText="1"/>
      <protection hidden="1"/>
    </xf>
    <xf numFmtId="0" fontId="10" fillId="30" borderId="50" xfId="0" applyFont="1" applyFill="1" applyBorder="1" applyAlignment="1" applyProtection="1">
      <alignment horizontal="center" vertical="center" wrapText="1"/>
      <protection hidden="1"/>
    </xf>
    <xf numFmtId="0" fontId="10" fillId="30" borderId="72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2" fontId="8" fillId="2" borderId="37" xfId="0" applyNumberFormat="1" applyFont="1" applyFill="1" applyBorder="1" applyAlignment="1" applyProtection="1">
      <alignment horizontal="center" vertical="center" wrapText="1"/>
    </xf>
    <xf numFmtId="2" fontId="8" fillId="2" borderId="39" xfId="0" applyNumberFormat="1" applyFont="1" applyFill="1" applyBorder="1" applyAlignment="1" applyProtection="1">
      <alignment horizontal="center" vertical="center" wrapText="1"/>
    </xf>
    <xf numFmtId="0" fontId="7" fillId="2" borderId="51" xfId="0" applyFont="1" applyFill="1" applyBorder="1" applyAlignment="1" applyProtection="1">
      <alignment horizontal="center" vertical="center" wrapText="1"/>
    </xf>
    <xf numFmtId="0" fontId="7" fillId="2" borderId="52" xfId="0" applyFont="1" applyFill="1" applyBorder="1" applyAlignment="1" applyProtection="1">
      <alignment horizontal="center" vertical="center" wrapText="1"/>
    </xf>
    <xf numFmtId="0" fontId="7" fillId="2" borderId="53" xfId="0" applyFont="1" applyFill="1" applyBorder="1" applyAlignment="1" applyProtection="1">
      <alignment horizontal="center" vertical="center" wrapText="1"/>
    </xf>
    <xf numFmtId="0" fontId="7" fillId="2" borderId="1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19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8" fillId="2" borderId="18" xfId="0" applyFont="1" applyFill="1" applyBorder="1" applyAlignment="1" applyProtection="1">
      <alignment horizontal="center" wrapText="1"/>
    </xf>
    <xf numFmtId="0" fontId="8" fillId="2" borderId="9" xfId="0" applyFont="1" applyFill="1" applyBorder="1" applyAlignment="1" applyProtection="1">
      <alignment horizontal="center" wrapText="1"/>
    </xf>
    <xf numFmtId="0" fontId="8" fillId="12" borderId="19" xfId="0" applyFont="1" applyFill="1" applyBorder="1" applyAlignment="1" applyProtection="1">
      <alignment horizontal="center" wrapText="1"/>
    </xf>
    <xf numFmtId="0" fontId="8" fillId="12" borderId="21" xfId="0" applyFont="1" applyFill="1" applyBorder="1" applyAlignment="1" applyProtection="1">
      <alignment horizontal="center" wrapText="1"/>
    </xf>
    <xf numFmtId="0" fontId="8" fillId="13" borderId="18" xfId="0" applyFont="1" applyFill="1" applyBorder="1" applyAlignment="1" applyProtection="1">
      <alignment horizontal="center" wrapText="1"/>
      <protection locked="0"/>
    </xf>
    <xf numFmtId="0" fontId="8" fillId="13" borderId="9" xfId="0" applyFont="1" applyFill="1" applyBorder="1" applyAlignment="1" applyProtection="1">
      <alignment horizontal="center" wrapText="1"/>
      <protection locked="0"/>
    </xf>
    <xf numFmtId="0" fontId="8" fillId="7" borderId="19" xfId="0" applyFont="1" applyFill="1" applyBorder="1" applyAlignment="1" applyProtection="1">
      <alignment horizontal="center" wrapText="1"/>
    </xf>
    <xf numFmtId="0" fontId="8" fillId="7" borderId="21" xfId="0" applyFont="1" applyFill="1" applyBorder="1" applyAlignment="1" applyProtection="1">
      <alignment horizontal="center" wrapText="1"/>
    </xf>
    <xf numFmtId="0" fontId="5" fillId="0" borderId="0" xfId="0" applyFont="1" applyAlignment="1" applyProtection="1">
      <alignment horizontal="right" vertical="center" shrinkToFit="1"/>
    </xf>
    <xf numFmtId="0" fontId="8" fillId="12" borderId="0" xfId="0" applyFont="1" applyFill="1" applyBorder="1" applyAlignment="1" applyProtection="1">
      <alignment horizontal="center" wrapText="1"/>
    </xf>
    <xf numFmtId="0" fontId="8" fillId="13" borderId="20" xfId="0" applyFont="1" applyFill="1" applyBorder="1" applyAlignment="1" applyProtection="1">
      <alignment horizontal="center" wrapText="1"/>
      <protection locked="0"/>
    </xf>
    <xf numFmtId="0" fontId="8" fillId="7" borderId="0" xfId="0" applyFont="1" applyFill="1" applyBorder="1" applyAlignment="1" applyProtection="1">
      <alignment horizontal="center" wrapText="1"/>
    </xf>
    <xf numFmtId="0" fontId="5" fillId="2" borderId="51" xfId="0" applyFont="1" applyFill="1" applyBorder="1" applyAlignment="1" applyProtection="1">
      <alignment horizontal="center" vertical="center" wrapText="1"/>
    </xf>
    <xf numFmtId="0" fontId="5" fillId="2" borderId="52" xfId="0" applyFont="1" applyFill="1" applyBorder="1" applyAlignment="1" applyProtection="1">
      <alignment horizontal="center" vertical="center" wrapText="1"/>
    </xf>
    <xf numFmtId="0" fontId="5" fillId="2" borderId="53" xfId="0" applyFont="1" applyFill="1" applyBorder="1" applyAlignment="1" applyProtection="1">
      <alignment horizontal="center" vertical="center" wrapText="1"/>
    </xf>
    <xf numFmtId="0" fontId="62" fillId="0" borderId="0" xfId="2" applyFont="1" applyAlignment="1" applyProtection="1">
      <alignment horizontal="center" vertical="center"/>
    </xf>
    <xf numFmtId="0" fontId="10" fillId="0" borderId="0" xfId="2" applyFont="1" applyAlignment="1" applyProtection="1">
      <alignment horizontal="center" vertical="center"/>
    </xf>
    <xf numFmtId="0" fontId="12" fillId="8" borderId="0" xfId="0" applyFont="1" applyFill="1" applyBorder="1" applyAlignment="1" applyProtection="1">
      <alignment horizontal="center" vertical="center" wrapText="1"/>
    </xf>
    <xf numFmtId="0" fontId="13" fillId="8" borderId="0" xfId="0" applyFont="1" applyFill="1" applyBorder="1" applyAlignment="1" applyProtection="1">
      <alignment horizontal="center" vertical="center" wrapText="1"/>
    </xf>
    <xf numFmtId="0" fontId="7" fillId="8" borderId="0" xfId="0" applyFont="1" applyFill="1" applyBorder="1" applyAlignment="1" applyProtection="1">
      <alignment horizontal="left" vertical="top" wrapText="1"/>
    </xf>
    <xf numFmtId="0" fontId="7" fillId="31" borderId="51" xfId="0" applyFont="1" applyFill="1" applyBorder="1" applyAlignment="1" applyProtection="1">
      <alignment horizontal="center" vertical="center" wrapText="1"/>
    </xf>
    <xf numFmtId="0" fontId="7" fillId="31" borderId="52" xfId="0" applyFont="1" applyFill="1" applyBorder="1" applyAlignment="1" applyProtection="1">
      <alignment horizontal="center" vertical="center" wrapText="1"/>
    </xf>
    <xf numFmtId="0" fontId="7" fillId="31" borderId="78" xfId="0" applyFont="1" applyFill="1" applyBorder="1" applyAlignment="1" applyProtection="1">
      <alignment horizontal="center" vertical="center" wrapText="1"/>
    </xf>
    <xf numFmtId="0" fontId="7" fillId="7" borderId="57" xfId="0" applyFont="1" applyFill="1" applyBorder="1" applyAlignment="1" applyProtection="1">
      <alignment horizontal="center" vertical="center" wrapText="1"/>
    </xf>
    <xf numFmtId="0" fontId="7" fillId="7" borderId="50" xfId="0" applyFont="1" applyFill="1" applyBorder="1" applyAlignment="1" applyProtection="1">
      <alignment horizontal="center" vertical="center" wrapText="1"/>
    </xf>
    <xf numFmtId="0" fontId="7" fillId="7" borderId="72" xfId="0" applyFont="1" applyFill="1" applyBorder="1" applyAlignment="1" applyProtection="1">
      <alignment horizontal="center" vertical="center" wrapText="1"/>
    </xf>
    <xf numFmtId="0" fontId="7" fillId="4" borderId="57" xfId="0" applyFont="1" applyFill="1" applyBorder="1" applyAlignment="1" applyProtection="1">
      <alignment horizontal="center" vertical="center" wrapText="1"/>
    </xf>
    <xf numFmtId="0" fontId="7" fillId="4" borderId="50" xfId="0" applyFont="1" applyFill="1" applyBorder="1" applyAlignment="1" applyProtection="1">
      <alignment horizontal="center" vertical="center" wrapText="1"/>
    </xf>
    <xf numFmtId="0" fontId="7" fillId="4" borderId="72" xfId="0" applyFont="1" applyFill="1" applyBorder="1" applyAlignment="1" applyProtection="1">
      <alignment horizontal="center" vertical="center" wrapText="1"/>
    </xf>
    <xf numFmtId="0" fontId="10" fillId="30" borderId="57" xfId="0" applyFont="1" applyFill="1" applyBorder="1" applyAlignment="1" applyProtection="1">
      <alignment horizontal="center" vertical="center" wrapText="1"/>
    </xf>
    <xf numFmtId="0" fontId="10" fillId="30" borderId="50" xfId="0" applyFont="1" applyFill="1" applyBorder="1" applyAlignment="1" applyProtection="1">
      <alignment horizontal="center" vertical="center" wrapText="1"/>
    </xf>
    <xf numFmtId="0" fontId="10" fillId="30" borderId="72" xfId="0" applyFont="1" applyFill="1" applyBorder="1" applyAlignment="1" applyProtection="1">
      <alignment horizontal="center" vertical="center" wrapText="1"/>
    </xf>
    <xf numFmtId="0" fontId="7" fillId="8" borderId="21" xfId="0" applyFont="1" applyFill="1" applyBorder="1" applyAlignment="1" applyProtection="1">
      <alignment horizontal="right" vertical="top" wrapText="1"/>
    </xf>
    <xf numFmtId="0" fontId="65" fillId="8" borderId="18" xfId="0" applyFont="1" applyFill="1" applyBorder="1" applyAlignment="1" applyProtection="1">
      <alignment horizontal="center" vertical="center" wrapText="1" shrinkToFit="1"/>
    </xf>
    <xf numFmtId="0" fontId="65" fillId="8" borderId="20" xfId="0" applyFont="1" applyFill="1" applyBorder="1" applyAlignment="1" applyProtection="1">
      <alignment horizontal="center" vertical="center" wrapText="1" shrinkToFit="1"/>
    </xf>
    <xf numFmtId="0" fontId="65" fillId="8" borderId="9" xfId="0" applyFont="1" applyFill="1" applyBorder="1" applyAlignment="1" applyProtection="1">
      <alignment horizontal="center" vertical="center" wrapText="1" shrinkToFit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horizontal="right" vertical="center" wrapText="1"/>
      <protection hidden="1"/>
    </xf>
    <xf numFmtId="0" fontId="7" fillId="2" borderId="38" xfId="0" applyFont="1" applyFill="1" applyBorder="1" applyAlignment="1" applyProtection="1">
      <alignment horizontal="center" vertical="center" wrapText="1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7" fillId="2" borderId="21" xfId="0" applyFont="1" applyFill="1" applyBorder="1" applyAlignment="1" applyProtection="1">
      <alignment horizontal="center" vertical="center" wrapText="1"/>
      <protection hidden="1"/>
    </xf>
    <xf numFmtId="0" fontId="7" fillId="2" borderId="18" xfId="0" applyFont="1" applyFill="1" applyBorder="1" applyAlignment="1" applyProtection="1">
      <alignment horizontal="center" vertical="center" textRotation="90" shrinkToFit="1"/>
      <protection hidden="1"/>
    </xf>
    <xf numFmtId="0" fontId="7" fillId="2" borderId="20" xfId="0" applyFont="1" applyFill="1" applyBorder="1" applyAlignment="1" applyProtection="1">
      <alignment horizontal="center" vertical="center" textRotation="90" shrinkToFit="1"/>
      <protection hidden="1"/>
    </xf>
    <xf numFmtId="0" fontId="7" fillId="2" borderId="9" xfId="0" applyFont="1" applyFill="1" applyBorder="1" applyAlignment="1" applyProtection="1">
      <alignment horizontal="center" vertical="center" textRotation="90" shrinkToFit="1"/>
      <protection hidden="1"/>
    </xf>
    <xf numFmtId="0" fontId="7" fillId="3" borderId="20" xfId="0" applyFont="1" applyFill="1" applyBorder="1" applyAlignment="1" applyProtection="1">
      <alignment horizontal="center" vertical="center" textRotation="90" shrinkToFit="1"/>
      <protection hidden="1"/>
    </xf>
    <xf numFmtId="0" fontId="7" fillId="3" borderId="9" xfId="0" applyFont="1" applyFill="1" applyBorder="1" applyAlignment="1" applyProtection="1">
      <alignment horizontal="center" vertical="center" textRotation="90" shrinkToFit="1"/>
      <protection hidden="1"/>
    </xf>
    <xf numFmtId="0" fontId="7" fillId="7" borderId="20" xfId="0" applyFont="1" applyFill="1" applyBorder="1" applyAlignment="1" applyProtection="1">
      <alignment horizontal="center" vertical="center" textRotation="90" shrinkToFit="1"/>
      <protection hidden="1"/>
    </xf>
    <xf numFmtId="0" fontId="7" fillId="7" borderId="9" xfId="0" applyFont="1" applyFill="1" applyBorder="1" applyAlignment="1" applyProtection="1">
      <alignment horizontal="center" vertical="center" textRotation="90" shrinkToFit="1"/>
      <protection hidden="1"/>
    </xf>
    <xf numFmtId="0" fontId="7" fillId="2" borderId="18" xfId="0" applyFont="1" applyFill="1" applyBorder="1" applyAlignment="1" applyProtection="1">
      <alignment horizontal="center" vertical="center" textRotation="90" wrapText="1"/>
      <protection hidden="1"/>
    </xf>
    <xf numFmtId="0" fontId="7" fillId="2" borderId="20" xfId="0" applyFont="1" applyFill="1" applyBorder="1" applyAlignment="1" applyProtection="1">
      <alignment horizontal="center" vertical="center" textRotation="90" wrapText="1"/>
      <protection hidden="1"/>
    </xf>
    <xf numFmtId="0" fontId="7" fillId="2" borderId="9" xfId="0" applyFont="1" applyFill="1" applyBorder="1" applyAlignment="1" applyProtection="1">
      <alignment horizontal="center" vertical="center" textRotation="90" wrapText="1"/>
      <protection hidden="1"/>
    </xf>
    <xf numFmtId="0" fontId="7" fillId="2" borderId="37" xfId="0" applyFont="1" applyFill="1" applyBorder="1" applyAlignment="1" applyProtection="1">
      <alignment horizontal="center" vertical="center" wrapText="1"/>
      <protection hidden="1"/>
    </xf>
    <xf numFmtId="0" fontId="7" fillId="2" borderId="45" xfId="0" applyFont="1" applyFill="1" applyBorder="1" applyAlignment="1" applyProtection="1">
      <alignment horizontal="center" vertical="center" wrapText="1"/>
      <protection hidden="1"/>
    </xf>
    <xf numFmtId="0" fontId="7" fillId="2" borderId="68" xfId="0" applyFont="1" applyFill="1" applyBorder="1" applyAlignment="1" applyProtection="1">
      <alignment horizontal="center" vertical="center" wrapText="1"/>
      <protection hidden="1"/>
    </xf>
    <xf numFmtId="0" fontId="7" fillId="0" borderId="21" xfId="0" applyFont="1" applyFill="1" applyBorder="1" applyAlignment="1" applyProtection="1">
      <alignment horizontal="left" vertical="center" wrapText="1"/>
      <protection hidden="1"/>
    </xf>
    <xf numFmtId="0" fontId="7" fillId="4" borderId="18" xfId="0" applyFont="1" applyFill="1" applyBorder="1" applyAlignment="1" applyProtection="1">
      <alignment horizontal="center" vertical="center" textRotation="90" shrinkToFit="1"/>
      <protection hidden="1"/>
    </xf>
    <xf numFmtId="0" fontId="7" fillId="4" borderId="9" xfId="0" applyFont="1" applyFill="1" applyBorder="1" applyAlignment="1" applyProtection="1">
      <alignment horizontal="center" vertical="center" textRotation="90" shrinkToFit="1"/>
      <protection hidden="1"/>
    </xf>
    <xf numFmtId="0" fontId="7" fillId="0" borderId="21" xfId="0" applyFont="1" applyFill="1" applyBorder="1" applyAlignment="1" applyProtection="1">
      <alignment vertical="center" wrapText="1"/>
      <protection hidden="1"/>
    </xf>
    <xf numFmtId="0" fontId="7" fillId="3" borderId="57" xfId="0" applyFont="1" applyFill="1" applyBorder="1" applyAlignment="1" applyProtection="1">
      <alignment horizontal="center" vertical="center" wrapText="1"/>
      <protection hidden="1"/>
    </xf>
    <xf numFmtId="0" fontId="7" fillId="3" borderId="50" xfId="0" applyFont="1" applyFill="1" applyBorder="1" applyAlignment="1" applyProtection="1">
      <alignment horizontal="center" vertical="center" wrapText="1"/>
      <protection hidden="1"/>
    </xf>
    <xf numFmtId="0" fontId="7" fillId="3" borderId="72" xfId="0" applyFont="1" applyFill="1" applyBorder="1" applyAlignment="1" applyProtection="1">
      <alignment horizontal="center" vertical="center" wrapText="1"/>
      <protection hidden="1"/>
    </xf>
    <xf numFmtId="0" fontId="7" fillId="7" borderId="56" xfId="0" applyFont="1" applyFill="1" applyBorder="1" applyAlignment="1" applyProtection="1">
      <alignment horizontal="center" vertical="center" wrapText="1"/>
      <protection hidden="1"/>
    </xf>
    <xf numFmtId="0" fontId="7" fillId="7" borderId="52" xfId="0" applyFont="1" applyFill="1" applyBorder="1" applyAlignment="1" applyProtection="1">
      <alignment horizontal="center" vertical="center" wrapText="1"/>
      <protection hidden="1"/>
    </xf>
    <xf numFmtId="0" fontId="7" fillId="7" borderId="78" xfId="0" applyFont="1" applyFill="1" applyBorder="1" applyAlignment="1" applyProtection="1">
      <alignment horizontal="center" vertical="center" wrapText="1"/>
      <protection hidden="1"/>
    </xf>
    <xf numFmtId="0" fontId="7" fillId="7" borderId="53" xfId="0" applyFont="1" applyFill="1" applyBorder="1" applyAlignment="1" applyProtection="1">
      <alignment horizontal="center" vertical="center" wrapText="1"/>
      <protection hidden="1"/>
    </xf>
    <xf numFmtId="2" fontId="7" fillId="0" borderId="26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33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41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42" xfId="1" applyNumberFormat="1" applyFont="1" applyFill="1" applyBorder="1" applyAlignment="1" applyProtection="1">
      <alignment horizontal="center" vertical="center" shrinkToFit="1"/>
      <protection hidden="1"/>
    </xf>
    <xf numFmtId="0" fontId="7" fillId="2" borderId="39" xfId="0" applyFont="1" applyFill="1" applyBorder="1" applyAlignment="1" applyProtection="1">
      <alignment horizontal="center" vertical="center" wrapText="1"/>
      <protection hidden="1"/>
    </xf>
    <xf numFmtId="0" fontId="7" fillId="4" borderId="74" xfId="0" applyFont="1" applyFill="1" applyBorder="1" applyAlignment="1" applyProtection="1">
      <alignment horizontal="center" vertical="center" wrapText="1"/>
      <protection hidden="1"/>
    </xf>
    <xf numFmtId="0" fontId="7" fillId="4" borderId="77" xfId="0" applyFont="1" applyFill="1" applyBorder="1" applyAlignment="1" applyProtection="1">
      <alignment horizontal="center" vertical="center" wrapText="1"/>
      <protection hidden="1"/>
    </xf>
    <xf numFmtId="0" fontId="7" fillId="4" borderId="75" xfId="0" applyFont="1" applyFill="1" applyBorder="1" applyAlignment="1" applyProtection="1">
      <alignment horizontal="center" vertical="center" wrapText="1"/>
      <protection hidden="1"/>
    </xf>
    <xf numFmtId="0" fontId="7" fillId="4" borderId="73" xfId="0" applyFont="1" applyFill="1" applyBorder="1" applyAlignment="1" applyProtection="1">
      <alignment horizontal="center" vertical="center" wrapText="1"/>
      <protection hidden="1"/>
    </xf>
    <xf numFmtId="2" fontId="7" fillId="0" borderId="27" xfId="1" applyNumberFormat="1" applyFont="1" applyFill="1" applyBorder="1" applyAlignment="1" applyProtection="1">
      <alignment horizontal="center" vertical="center" shrinkToFit="1"/>
      <protection hidden="1"/>
    </xf>
    <xf numFmtId="2" fontId="7" fillId="0" borderId="34" xfId="1" applyNumberFormat="1" applyFont="1" applyFill="1" applyBorder="1" applyAlignment="1" applyProtection="1">
      <alignment horizontal="center" vertical="center" shrinkToFit="1"/>
      <protection hidden="1"/>
    </xf>
    <xf numFmtId="0" fontId="15" fillId="4" borderId="18" xfId="0" applyFont="1" applyFill="1" applyBorder="1" applyAlignment="1" applyProtection="1">
      <alignment horizontal="center" vertical="center" textRotation="90" shrinkToFit="1"/>
      <protection hidden="1"/>
    </xf>
    <xf numFmtId="0" fontId="15" fillId="4" borderId="9" xfId="0" applyFont="1" applyFill="1" applyBorder="1" applyAlignment="1" applyProtection="1">
      <alignment horizontal="center" vertical="center" textRotation="90" shrinkToFit="1"/>
      <protection hidden="1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6" xfId="0" applyFont="1" applyFill="1" applyBorder="1" applyAlignment="1">
      <alignment horizontal="center" vertical="center" wrapText="1"/>
    </xf>
    <xf numFmtId="0" fontId="7" fillId="7" borderId="77" xfId="0" applyFont="1" applyFill="1" applyBorder="1" applyAlignment="1">
      <alignment horizontal="center" vertical="center" wrapText="1"/>
    </xf>
    <xf numFmtId="0" fontId="7" fillId="7" borderId="75" xfId="0" applyFont="1" applyFill="1" applyBorder="1" applyAlignment="1">
      <alignment horizontal="center" vertical="center" wrapText="1"/>
    </xf>
    <xf numFmtId="0" fontId="7" fillId="7" borderId="73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78" xfId="0" applyFont="1" applyFill="1" applyBorder="1" applyAlignment="1">
      <alignment horizontal="center" vertical="center" wrapText="1"/>
    </xf>
    <xf numFmtId="0" fontId="7" fillId="4" borderId="53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horizontal="center" vertical="center" wrapText="1"/>
      <protection hidden="1"/>
    </xf>
  </cellXfs>
  <cellStyles count="7">
    <cellStyle name="Hyperlink" xfId="6" builtinId="8"/>
    <cellStyle name="Normal 2" xfId="1"/>
    <cellStyle name="Normal 3" xfId="2"/>
    <cellStyle name="Normal 4" xfId="3"/>
    <cellStyle name="Normal 5" xfId="4"/>
    <cellStyle name="ปกติ" xfId="0" builtinId="0"/>
    <cellStyle name="ปกติ 2" xfId="5"/>
  </cellStyles>
  <dxfs count="60"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rgb="FFFF3F3F"/>
        </patternFill>
      </fill>
    </dxf>
    <dxf>
      <font>
        <b/>
        <i val="0"/>
        <color auto="1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rgb="FF00C057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ill>
        <patternFill>
          <bgColor rgb="FFD1F3FF"/>
        </patternFill>
      </fill>
    </dxf>
    <dxf>
      <fill>
        <patternFill>
          <bgColor rgb="FF9FFFCA"/>
        </patternFill>
      </fill>
    </dxf>
    <dxf>
      <fill>
        <patternFill>
          <bgColor rgb="FFFFFFD9"/>
        </patternFill>
      </fill>
    </dxf>
    <dxf>
      <fill>
        <patternFill>
          <bgColor rgb="FFFFDDEE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  <dxf>
      <font>
        <b/>
        <i val="0"/>
        <color theme="0"/>
      </font>
      <fill>
        <patternFill>
          <bgColor theme="1" tint="0.2499465926084170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99"/>
        </patternFill>
      </fill>
    </dxf>
    <dxf>
      <font>
        <b/>
        <i val="0"/>
      </font>
      <fill>
        <patternFill>
          <bgColor rgb="FF66FF9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FF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00CC"/>
      <color rgb="FFFFBDDE"/>
      <color rgb="FFFFFF85"/>
      <color rgb="FFFFFFCC"/>
      <color rgb="FFFFFFE5"/>
      <color rgb="FFFFEFF7"/>
      <color rgb="FF3DA5C1"/>
      <color rgb="FFFFD9EC"/>
      <color rgb="FFFFFF66"/>
      <color rgb="FFD6E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9012385659339562"/>
          <c:w val="1"/>
          <c:h val="0.617507541499711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Link1x!$C$2:$C$3</c:f>
              <c:strCache>
                <c:ptCount val="2"/>
                <c:pt idx="0">
                  <c:v>โรงเรียน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C793-4543-AF2E-D456966DDE65}"/>
              </c:ext>
            </c:extLst>
          </c:dPt>
          <c:dPt>
            <c:idx val="1"/>
            <c:invertIfNegative val="0"/>
            <c:bubble3D val="0"/>
            <c:spPr>
              <a:solidFill>
                <a:srgbClr val="C4E59F"/>
              </a:solidFill>
            </c:spPr>
            <c:extLst>
              <c:ext xmlns:c16="http://schemas.microsoft.com/office/drawing/2014/chart" uri="{C3380CC4-5D6E-409C-BE32-E72D297353CC}">
                <c16:uniqueId val="{00000003-C793-4543-AF2E-D456966DDE6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C793-4543-AF2E-D456966DDE6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C793-4543-AF2E-D456966DDE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(Link1x!$B$4:$B$5,Link1x!$B$11,Link1x!$B$20)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(Link1x!$C$4:$C$5,Link1x!$C$11,Link1x!$C$20)</c:f>
              <c:numCache>
                <c:formatCode>0.00</c:formatCode>
                <c:ptCount val="4"/>
                <c:pt idx="0">
                  <c:v>40.666666666666664</c:v>
                </c:pt>
                <c:pt idx="1">
                  <c:v>60</c:v>
                </c:pt>
                <c:pt idx="2">
                  <c:v>33.5</c:v>
                </c:pt>
                <c:pt idx="3">
                  <c:v>28.5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793-4543-AF2E-D456966DDE65}"/>
            </c:ext>
          </c:extLst>
        </c:ser>
        <c:ser>
          <c:idx val="1"/>
          <c:order val="1"/>
          <c:tx>
            <c:strRef>
              <c:f>Link1x!$D$2:$D$3</c:f>
              <c:strCache>
                <c:ptCount val="2"/>
                <c:pt idx="0">
                  <c:v>เขตพื้นที่</c:v>
                </c:pt>
              </c:strCache>
            </c:strRef>
          </c:tx>
          <c:spPr>
            <a:solidFill>
              <a:srgbClr val="FF99FF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rgbClr val="FFD1FF"/>
              </a:solidFill>
            </c:spPr>
            <c:extLst>
              <c:ext xmlns:c16="http://schemas.microsoft.com/office/drawing/2014/chart" uri="{C3380CC4-5D6E-409C-BE32-E72D297353CC}">
                <c16:uniqueId val="{0000000A-C793-4543-AF2E-D456966DDE65}"/>
              </c:ext>
            </c:extLst>
          </c:dPt>
          <c:dPt>
            <c:idx val="2"/>
            <c:invertIfNegative val="0"/>
            <c:bubble3D val="0"/>
            <c:spPr>
              <a:solidFill>
                <a:srgbClr val="FFD1FF"/>
              </a:solidFill>
            </c:spPr>
            <c:extLst>
              <c:ext xmlns:c16="http://schemas.microsoft.com/office/drawing/2014/chart" uri="{C3380CC4-5D6E-409C-BE32-E72D297353CC}">
                <c16:uniqueId val="{0000000C-C793-4543-AF2E-D456966DDE65}"/>
              </c:ext>
            </c:extLst>
          </c:dPt>
          <c:dPt>
            <c:idx val="3"/>
            <c:invertIfNegative val="0"/>
            <c:bubble3D val="0"/>
            <c:spPr>
              <a:solidFill>
                <a:srgbClr val="FFD1FF"/>
              </a:solidFill>
            </c:spPr>
            <c:extLst>
              <c:ext xmlns:c16="http://schemas.microsoft.com/office/drawing/2014/chart" uri="{C3380CC4-5D6E-409C-BE32-E72D297353CC}">
                <c16:uniqueId val="{0000000E-C793-4543-AF2E-D456966DDE65}"/>
              </c:ext>
            </c:extLst>
          </c:dPt>
          <c:dLbls>
            <c:dLbl>
              <c:idx val="0"/>
              <c:layout>
                <c:manualLayout>
                  <c:x val="9.5733917859437238E-3"/>
                  <c:y val="3.86666805592428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793-4543-AF2E-D456966DDE65}"/>
                </c:ext>
              </c:extLst>
            </c:dLbl>
            <c:dLbl>
              <c:idx val="1"/>
              <c:layout>
                <c:manualLayout>
                  <c:x val="9.5733917859436475E-3"/>
                  <c:y val="-2.10911603127470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C793-4543-AF2E-D456966DDE65}"/>
                </c:ext>
              </c:extLst>
            </c:dLbl>
            <c:dLbl>
              <c:idx val="2"/>
              <c:layout>
                <c:manualLayout>
                  <c:x val="1.094101918393565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C793-4543-AF2E-D456966DDE65}"/>
                </c:ext>
              </c:extLst>
            </c:dLbl>
            <c:dLbl>
              <c:idx val="3"/>
              <c:layout>
                <c:manualLayout>
                  <c:x val="1.367627397991946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C793-4543-AF2E-D456966DDE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(Link1x!$B$4:$B$5,Link1x!$B$11,Link1x!$B$20)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(Link1x!$D$4:$D$5,Link1x!$D$11,Link1x!$D$20)</c:f>
              <c:numCache>
                <c:formatCode>0.00</c:formatCode>
                <c:ptCount val="4"/>
                <c:pt idx="0">
                  <c:v>42.726666666666667</c:v>
                </c:pt>
                <c:pt idx="1">
                  <c:v>47.4</c:v>
                </c:pt>
                <c:pt idx="2">
                  <c:v>34.74</c:v>
                </c:pt>
                <c:pt idx="3">
                  <c:v>46.04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793-4543-AF2E-D456966DDE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9676672"/>
        <c:axId val="260916928"/>
        <c:axId val="0"/>
      </c:bar3DChart>
      <c:catAx>
        <c:axId val="21967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0916928"/>
        <c:crosses val="autoZero"/>
        <c:auto val="1"/>
        <c:lblAlgn val="ctr"/>
        <c:lblOffset val="100"/>
        <c:noMultiLvlLbl val="0"/>
      </c:catAx>
      <c:valAx>
        <c:axId val="2609169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667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4210898793777571"/>
          <c:y val="2.4572392950767886E-2"/>
          <c:w val="0.15751014537281288"/>
          <c:h val="7.0410716563863981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Link1x!$F$5</c:f>
              <c:strCache>
                <c:ptCount val="1"/>
                <c:pt idx="0">
                  <c:v>ภาษาไทย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C0D2-4FC6-BB30-E63DD6D8C0A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C0D2-4FC6-BB30-E63DD6D8C0AB}"/>
              </c:ext>
            </c:extLst>
          </c:dPt>
          <c:dPt>
            <c:idx val="2"/>
            <c:invertIfNegative val="0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5-C0D2-4FC6-BB30-E63DD6D8C0AB}"/>
              </c:ext>
            </c:extLst>
          </c:dPt>
          <c:dPt>
            <c:idx val="3"/>
            <c:invertIfNegative val="0"/>
            <c:bubble3D val="0"/>
            <c:spPr>
              <a:solidFill>
                <a:srgbClr val="00CC5C"/>
              </a:solidFill>
            </c:spPr>
            <c:extLst>
              <c:ext xmlns:c16="http://schemas.microsoft.com/office/drawing/2014/chart" uri="{C3380CC4-5D6E-409C-BE32-E72D297353CC}">
                <c16:uniqueId val="{00000007-C0D2-4FC6-BB30-E63DD6D8C0AB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0D2-4FC6-BB30-E63DD6D8C0AB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0D2-4FC6-BB30-E63DD6D8C0AB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0D2-4FC6-BB30-E63DD6D8C0AB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0D2-4FC6-BB30-E63DD6D8C0AB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D2-4FC6-BB30-E63DD6D8C0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Link1x!$G$3:$J$3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Link1x!$G$5:$J$5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100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0D2-4FC6-BB30-E63DD6D8C0A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3041024"/>
        <c:axId val="262933888"/>
        <c:axId val="0"/>
      </c:bar3DChart>
      <c:catAx>
        <c:axId val="26304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933888"/>
        <c:crosses val="autoZero"/>
        <c:auto val="1"/>
        <c:lblAlgn val="ctr"/>
        <c:lblOffset val="100"/>
        <c:noMultiLvlLbl val="0"/>
      </c:catAx>
      <c:valAx>
        <c:axId val="2629338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304102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10186528596406"/>
          <c:y val="2.5349197856310145E-2"/>
          <c:w val="0.38296027577449571"/>
          <c:h val="8.3922036041365791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Link1x!$F$11</c:f>
              <c:strCache>
                <c:ptCount val="1"/>
                <c:pt idx="0">
                  <c:v>คณิตศาสตร์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CC5B-4898-B35A-6ACC114C741D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CC5B-4898-B35A-6ACC114C741D}"/>
              </c:ext>
            </c:extLst>
          </c:dPt>
          <c:dPt>
            <c:idx val="2"/>
            <c:invertIfNegative val="0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5-CC5B-4898-B35A-6ACC114C741D}"/>
              </c:ext>
            </c:extLst>
          </c:dPt>
          <c:dPt>
            <c:idx val="3"/>
            <c:invertIfNegative val="0"/>
            <c:bubble3D val="0"/>
            <c:spPr>
              <a:solidFill>
                <a:srgbClr val="00CC5C"/>
              </a:solidFill>
            </c:spPr>
            <c:extLst>
              <c:ext xmlns:c16="http://schemas.microsoft.com/office/drawing/2014/chart" uri="{C3380CC4-5D6E-409C-BE32-E72D297353CC}">
                <c16:uniqueId val="{00000007-CC5B-4898-B35A-6ACC114C741D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C5B-4898-B35A-6ACC114C741D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C5B-4898-B35A-6ACC114C741D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C5B-4898-B35A-6ACC114C741D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C5B-4898-B35A-6ACC114C741D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C5B-4898-B35A-6ACC114C74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Link1x!$G$3:$J$3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Link1x!$G$11:$J$11</c:f>
              <c:numCache>
                <c:formatCode>0.00</c:formatCode>
                <c:ptCount val="4"/>
                <c:pt idx="0">
                  <c:v>0</c:v>
                </c:pt>
                <c:pt idx="1">
                  <c:v>100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5B-4898-B35A-6ACC114C74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3041536"/>
        <c:axId val="262935616"/>
        <c:axId val="0"/>
      </c:bar3DChart>
      <c:catAx>
        <c:axId val="263041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935616"/>
        <c:crosses val="autoZero"/>
        <c:auto val="1"/>
        <c:lblAlgn val="ctr"/>
        <c:lblOffset val="100"/>
        <c:noMultiLvlLbl val="0"/>
      </c:catAx>
      <c:valAx>
        <c:axId val="2629356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304153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10186528596406"/>
          <c:y val="2.5349197856310145E-2"/>
          <c:w val="0.38296027577449571"/>
          <c:h val="8.3922036041365791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Link1x!$F$20</c:f>
              <c:strCache>
                <c:ptCount val="1"/>
                <c:pt idx="0">
                  <c:v>วิทยาศาสตร์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0146-477D-ACA3-A8706DD63157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0146-477D-ACA3-A8706DD63157}"/>
              </c:ext>
            </c:extLst>
          </c:dPt>
          <c:dPt>
            <c:idx val="2"/>
            <c:invertIfNegative val="0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5-0146-477D-ACA3-A8706DD63157}"/>
              </c:ext>
            </c:extLst>
          </c:dPt>
          <c:dPt>
            <c:idx val="3"/>
            <c:invertIfNegative val="0"/>
            <c:bubble3D val="0"/>
            <c:spPr>
              <a:solidFill>
                <a:srgbClr val="00CC5C"/>
              </a:solidFill>
            </c:spPr>
            <c:extLst>
              <c:ext xmlns:c16="http://schemas.microsoft.com/office/drawing/2014/chart" uri="{C3380CC4-5D6E-409C-BE32-E72D297353CC}">
                <c16:uniqueId val="{00000007-0146-477D-ACA3-A8706DD63157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146-477D-ACA3-A8706DD63157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46-477D-ACA3-A8706DD63157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146-477D-ACA3-A8706DD63157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146-477D-ACA3-A8706DD63157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146-477D-ACA3-A8706DD6315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Link1x!$G$3:$J$3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Link1x!$G$20:$J$20</c:f>
              <c:numCache>
                <c:formatCode>0.00</c:formatCode>
                <c:ptCount val="4"/>
                <c:pt idx="0">
                  <c:v>50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46-477D-ACA3-A8706DD6315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63042048"/>
        <c:axId val="262937344"/>
        <c:axId val="0"/>
      </c:bar3DChart>
      <c:catAx>
        <c:axId val="26304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937344"/>
        <c:crosses val="autoZero"/>
        <c:auto val="1"/>
        <c:lblAlgn val="ctr"/>
        <c:lblOffset val="100"/>
        <c:noMultiLvlLbl val="0"/>
      </c:catAx>
      <c:valAx>
        <c:axId val="2629373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3042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10186528596406"/>
          <c:y val="2.5349197856310145E-2"/>
          <c:w val="0.38296027577449571"/>
          <c:h val="8.3922036041365791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2D5-4904-82DE-287CF036C22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2D5-4904-82DE-287CF036C22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2D5-4904-82DE-287CF036C22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2D5-4904-82DE-287CF036C22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2D5-4904-82DE-287CF036C22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2D5-4904-82DE-287CF036C22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2D5-4904-82DE-287CF036C22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2D5-4904-82DE-287CF036C22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2D5-4904-82DE-287CF036C22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2D5-4904-82DE-287CF036C22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2D5-4904-82DE-287CF036C22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2D5-4904-82DE-287CF036C22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2D5-4904-82DE-287CF036C22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2D5-4904-82DE-287CF036C22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22D5-4904-82DE-287CF036C22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22D5-4904-82DE-287CF036C22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22D5-4904-82DE-287CF036C22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22D5-4904-82DE-287CF036C22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22D5-4904-82DE-287CF036C22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22D5-4904-82DE-287CF036C22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22D5-4904-82DE-287CF036C22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Linkx2!$D$6:$AC$6</c:f>
              <c:numCache>
                <c:formatCode>0.00</c:formatCode>
                <c:ptCount val="26"/>
                <c:pt idx="0">
                  <c:v>66.666666666666671</c:v>
                </c:pt>
                <c:pt idx="1">
                  <c:v>69.565217391304344</c:v>
                </c:pt>
                <c:pt idx="2">
                  <c:v>88.888888888888886</c:v>
                </c:pt>
                <c:pt idx="3">
                  <c:v>58.064516129032256</c:v>
                </c:pt>
                <c:pt idx="4">
                  <c:v>80</c:v>
                </c:pt>
                <c:pt idx="5">
                  <c:v>72.637057815178423</c:v>
                </c:pt>
                <c:pt idx="6">
                  <c:v>50</c:v>
                </c:pt>
                <c:pt idx="7">
                  <c:v>31.578947368421051</c:v>
                </c:pt>
                <c:pt idx="8">
                  <c:v>0</c:v>
                </c:pt>
                <c:pt idx="9">
                  <c:v>50</c:v>
                </c:pt>
                <c:pt idx="10">
                  <c:v>20</c:v>
                </c:pt>
                <c:pt idx="11">
                  <c:v>33.333333333333336</c:v>
                </c:pt>
                <c:pt idx="12">
                  <c:v>0</c:v>
                </c:pt>
                <c:pt idx="13">
                  <c:v>50</c:v>
                </c:pt>
                <c:pt idx="14">
                  <c:v>0</c:v>
                </c:pt>
                <c:pt idx="15">
                  <c:v>26.101364522417153</c:v>
                </c:pt>
                <c:pt idx="16">
                  <c:v>12.5</c:v>
                </c:pt>
                <c:pt idx="17">
                  <c:v>61.53846153846154</c:v>
                </c:pt>
                <c:pt idx="18">
                  <c:v>46.153846153846153</c:v>
                </c:pt>
                <c:pt idx="19">
                  <c:v>69.230769230769226</c:v>
                </c:pt>
                <c:pt idx="20">
                  <c:v>31.578947368421051</c:v>
                </c:pt>
                <c:pt idx="21">
                  <c:v>30</c:v>
                </c:pt>
                <c:pt idx="22">
                  <c:v>53.333333333333336</c:v>
                </c:pt>
                <c:pt idx="23">
                  <c:v>0</c:v>
                </c:pt>
                <c:pt idx="24">
                  <c:v>34.637923601739388</c:v>
                </c:pt>
                <c:pt idx="25">
                  <c:v>41.175604163542758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2D5-4904-82DE-287CF036C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3509504"/>
        <c:axId val="261441216"/>
        <c:axId val="0"/>
      </c:bar3DChart>
      <c:catAx>
        <c:axId val="263509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1441216"/>
        <c:crosses val="autoZero"/>
        <c:auto val="1"/>
        <c:lblAlgn val="ctr"/>
        <c:lblOffset val="100"/>
        <c:noMultiLvlLbl val="0"/>
      </c:catAx>
      <c:valAx>
        <c:axId val="2614412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3509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365-49F4-943C-2CA7B737739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365-49F4-943C-2CA7B737739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365-49F4-943C-2CA7B737739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365-49F4-943C-2CA7B737739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365-49F4-943C-2CA7B737739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365-49F4-943C-2CA7B737739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365-49F4-943C-2CA7B737739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365-49F4-943C-2CA7B737739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365-49F4-943C-2CA7B7377394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365-49F4-943C-2CA7B7377394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365-49F4-943C-2CA7B737739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365-49F4-943C-2CA7B737739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365-49F4-943C-2CA7B737739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365-49F4-943C-2CA7B7377394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365-49F4-943C-2CA7B7377394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365-49F4-943C-2CA7B7377394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365-49F4-943C-2CA7B7377394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365-49F4-943C-2CA7B7377394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365-49F4-943C-2CA7B7377394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365-49F4-943C-2CA7B7377394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365-49F4-943C-2CA7B73773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Linkx2!$D$7:$AC$7</c:f>
              <c:numCache>
                <c:formatCode>0.00</c:formatCode>
                <c:ptCount val="26"/>
                <c:pt idx="0">
                  <c:v>64.81481481481481</c:v>
                </c:pt>
                <c:pt idx="1">
                  <c:v>41.304347826086953</c:v>
                </c:pt>
                <c:pt idx="2">
                  <c:v>33.333333333333336</c:v>
                </c:pt>
                <c:pt idx="3">
                  <c:v>45.161290322580648</c:v>
                </c:pt>
                <c:pt idx="4">
                  <c:v>80</c:v>
                </c:pt>
                <c:pt idx="5">
                  <c:v>52.922757259363152</c:v>
                </c:pt>
                <c:pt idx="6">
                  <c:v>100</c:v>
                </c:pt>
                <c:pt idx="7">
                  <c:v>42.10526315789474</c:v>
                </c:pt>
                <c:pt idx="8">
                  <c:v>0</c:v>
                </c:pt>
                <c:pt idx="9">
                  <c:v>60</c:v>
                </c:pt>
                <c:pt idx="10">
                  <c:v>0</c:v>
                </c:pt>
                <c:pt idx="11">
                  <c:v>33.333333333333336</c:v>
                </c:pt>
                <c:pt idx="12">
                  <c:v>0</c:v>
                </c:pt>
                <c:pt idx="13">
                  <c:v>20</c:v>
                </c:pt>
                <c:pt idx="14">
                  <c:v>100</c:v>
                </c:pt>
                <c:pt idx="15">
                  <c:v>39.49317738791423</c:v>
                </c:pt>
                <c:pt idx="16">
                  <c:v>0</c:v>
                </c:pt>
                <c:pt idx="17">
                  <c:v>7.6923076923076925</c:v>
                </c:pt>
                <c:pt idx="18">
                  <c:v>7.6923076923076925</c:v>
                </c:pt>
                <c:pt idx="19">
                  <c:v>7.6923076923076925</c:v>
                </c:pt>
                <c:pt idx="20">
                  <c:v>5.2631578947368425</c:v>
                </c:pt>
                <c:pt idx="21">
                  <c:v>30</c:v>
                </c:pt>
                <c:pt idx="22">
                  <c:v>33.333333333333336</c:v>
                </c:pt>
                <c:pt idx="23">
                  <c:v>42.857142857142854</c:v>
                </c:pt>
                <c:pt idx="24">
                  <c:v>24.729157294946763</c:v>
                </c:pt>
                <c:pt idx="25">
                  <c:v>19.354163542760034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365-49F4-943C-2CA7B7377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535360"/>
        <c:axId val="262937920"/>
        <c:axId val="0"/>
      </c:bar3DChart>
      <c:catAx>
        <c:axId val="17153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2937920"/>
        <c:crosses val="autoZero"/>
        <c:auto val="1"/>
        <c:lblAlgn val="ctr"/>
        <c:lblOffset val="100"/>
        <c:noMultiLvlLbl val="0"/>
      </c:catAx>
      <c:valAx>
        <c:axId val="2629379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15353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AAE-4514-A44A-86F1B577180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AAE-4514-A44A-86F1B577180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AAE-4514-A44A-86F1B577180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AAE-4514-A44A-86F1B577180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AAE-4514-A44A-86F1B577180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AAE-4514-A44A-86F1B577180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AAE-4514-A44A-86F1B577180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AAE-4514-A44A-86F1B577180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AAE-4514-A44A-86F1B5771800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AAE-4514-A44A-86F1B5771800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AAE-4514-A44A-86F1B577180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AAE-4514-A44A-86F1B577180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AAE-4514-A44A-86F1B577180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AAE-4514-A44A-86F1B5771800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AAE-4514-A44A-86F1B5771800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AAE-4514-A44A-86F1B5771800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AAE-4514-A44A-86F1B5771800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AAE-4514-A44A-86F1B5771800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AAE-4514-A44A-86F1B5771800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AAE-4514-A44A-86F1B5771800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AAE-4514-A44A-86F1B57718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Linkx2!$D$8:$AC$8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AAE-4514-A44A-86F1B5771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430336"/>
        <c:axId val="261444672"/>
        <c:axId val="0"/>
      </c:bar3DChart>
      <c:catAx>
        <c:axId val="172430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1444672"/>
        <c:crosses val="autoZero"/>
        <c:auto val="1"/>
        <c:lblAlgn val="ctr"/>
        <c:lblOffset val="100"/>
        <c:noMultiLvlLbl val="0"/>
      </c:catAx>
      <c:valAx>
        <c:axId val="2614446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430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A5F-4CC2-8140-4014A35AADB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A5F-4CC2-8140-4014A35AADB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A5F-4CC2-8140-4014A35AADB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A5F-4CC2-8140-4014A35AADB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A5F-4CC2-8140-4014A35AADB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A5F-4CC2-8140-4014A35AADB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A5F-4CC2-8140-4014A35AADB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A5F-4CC2-8140-4014A35AADB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A5F-4CC2-8140-4014A35AADB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A5F-4CC2-8140-4014A35AADB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A5F-4CC2-8140-4014A35AADB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A5F-4CC2-8140-4014A35AADB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A5F-4CC2-8140-4014A35AADB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A5F-4CC2-8140-4014A35AADB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A5F-4CC2-8140-4014A35AADB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A5F-4CC2-8140-4014A35AADB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A5F-4CC2-8140-4014A35AADB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A5F-4CC2-8140-4014A35AADB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A5F-4CC2-8140-4014A35AADB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A5F-4CC2-8140-4014A35AADB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A5F-4CC2-8140-4014A35AAD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Linkx2!$D$9:$AC$9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A5F-4CC2-8140-4014A35AA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432384"/>
        <c:axId val="261446400"/>
        <c:axId val="0"/>
      </c:bar3DChart>
      <c:catAx>
        <c:axId val="1724323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1446400"/>
        <c:crosses val="autoZero"/>
        <c:auto val="1"/>
        <c:lblAlgn val="ctr"/>
        <c:lblOffset val="100"/>
        <c:noMultiLvlLbl val="0"/>
      </c:catAx>
      <c:valAx>
        <c:axId val="2614464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4323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F21A-4856-AD5A-2901DB60197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F21A-4856-AD5A-2901DB60197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F21A-4856-AD5A-2901DB60197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F21A-4856-AD5A-2901DB60197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F21A-4856-AD5A-2901DB60197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F21A-4856-AD5A-2901DB60197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F21A-4856-AD5A-2901DB60197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F21A-4856-AD5A-2901DB60197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F21A-4856-AD5A-2901DB601977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F21A-4856-AD5A-2901DB601977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F21A-4856-AD5A-2901DB60197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F21A-4856-AD5A-2901DB60197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F21A-4856-AD5A-2901DB60197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F21A-4856-AD5A-2901DB601977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F21A-4856-AD5A-2901DB601977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F21A-4856-AD5A-2901DB601977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F21A-4856-AD5A-2901DB601977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F21A-4856-AD5A-2901DB601977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F21A-4856-AD5A-2901DB601977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F21A-4856-AD5A-2901DB601977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F21A-4856-AD5A-2901DB60197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Linkx2!$D$10:$AC$10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21A-4856-AD5A-2901DB6019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659712"/>
        <c:axId val="260899392"/>
        <c:axId val="0"/>
      </c:bar3DChart>
      <c:catAx>
        <c:axId val="17265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0899392"/>
        <c:crosses val="autoZero"/>
        <c:auto val="1"/>
        <c:lblAlgn val="ctr"/>
        <c:lblOffset val="100"/>
        <c:noMultiLvlLbl val="0"/>
      </c:catAx>
      <c:valAx>
        <c:axId val="2608993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65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B6A-431E-BFF5-58E139DE259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3B6A-431E-BFF5-58E139DE259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B6A-431E-BFF5-58E139DE259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B6A-431E-BFF5-58E139DE259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3B6A-431E-BFF5-58E139DE259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B6A-431E-BFF5-58E139DE259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3B6A-431E-BFF5-58E139DE259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3B6A-431E-BFF5-58E139DE259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3B6A-431E-BFF5-58E139DE2593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3B6A-431E-BFF5-58E139DE2593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3B6A-431E-BFF5-58E139DE259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3B6A-431E-BFF5-58E139DE259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3B6A-431E-BFF5-58E139DE259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3B6A-431E-BFF5-58E139DE2593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3B6A-431E-BFF5-58E139DE2593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3B6A-431E-BFF5-58E139DE2593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3B6A-431E-BFF5-58E139DE2593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3B6A-431E-BFF5-58E139DE2593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3B6A-431E-BFF5-58E139DE2593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3B6A-431E-BFF5-58E139DE2593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3B6A-431E-BFF5-58E139DE25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Linkx2!$D$11:$AC$11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B6A-431E-BFF5-58E139DE2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661760"/>
        <c:axId val="261445824"/>
        <c:axId val="0"/>
      </c:bar3DChart>
      <c:catAx>
        <c:axId val="172661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1445824"/>
        <c:crosses val="autoZero"/>
        <c:auto val="1"/>
        <c:lblAlgn val="ctr"/>
        <c:lblOffset val="100"/>
        <c:noMultiLvlLbl val="0"/>
      </c:catAx>
      <c:valAx>
        <c:axId val="2614458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661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021548871947429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1C4-4F67-91E9-6F5B8C3CAAC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1C4-4F67-91E9-6F5B8C3CAAC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1C4-4F67-91E9-6F5B8C3CAAC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1C4-4F67-91E9-6F5B8C3CAAC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1C4-4F67-91E9-6F5B8C3CAAC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1C4-4F67-91E9-6F5B8C3CAAC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1C4-4F67-91E9-6F5B8C3CAAC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1C4-4F67-91E9-6F5B8C3CAAC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1C4-4F67-91E9-6F5B8C3CAAC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1C4-4F67-91E9-6F5B8C3CAAC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1C4-4F67-91E9-6F5B8C3CAAC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1C4-4F67-91E9-6F5B8C3CAAC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1C4-4F67-91E9-6F5B8C3CAAC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1C4-4F67-91E9-6F5B8C3CAAC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1C4-4F67-91E9-6F5B8C3CAACE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1C4-4F67-91E9-6F5B8C3CAACE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1C4-4F67-91E9-6F5B8C3CAACE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1C4-4F67-91E9-6F5B8C3CAACE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1C4-4F67-91E9-6F5B8C3CAACE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1C4-4F67-91E9-6F5B8C3CAACE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1C4-4F67-91E9-6F5B8C3CAA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Linkx2!$D$12:$AC$12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1C4-4F67-91E9-6F5B8C3C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831744"/>
        <c:axId val="260902848"/>
        <c:axId val="0"/>
      </c:bar3DChart>
      <c:catAx>
        <c:axId val="172831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0902848"/>
        <c:crosses val="autoZero"/>
        <c:auto val="1"/>
        <c:lblAlgn val="ctr"/>
        <c:lblOffset val="100"/>
        <c:noMultiLvlLbl val="0"/>
      </c:catAx>
      <c:valAx>
        <c:axId val="2609028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831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6903265160182349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Link1x!$C$2:$C$3</c:f>
              <c:strCache>
                <c:ptCount val="2"/>
                <c:pt idx="0">
                  <c:v>โรงเรียน</c:v>
                </c:pt>
              </c:strCache>
            </c:strRef>
          </c:tx>
          <c:spPr>
            <a:solidFill>
              <a:srgbClr val="C4E59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BBC-4BB5-A96D-1FAF1918E0D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BBC-4BB5-A96D-1FAF1918E0D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BBC-4BB5-A96D-1FAF1918E0D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4BBC-4BB5-A96D-1FAF1918E0D2}"/>
              </c:ext>
            </c:extLst>
          </c:dPt>
          <c:dLbls>
            <c:dLbl>
              <c:idx val="3"/>
              <c:layout>
                <c:manualLayout>
                  <c:x val="-5.4705095919678273E-3"/>
                  <c:y val="-3.86666741377859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4BBC-4BB5-A96D-1FAF1918E0D2}"/>
                </c:ext>
              </c:extLst>
            </c:dLbl>
            <c:dLbl>
              <c:idx val="5"/>
              <c:layout>
                <c:manualLayout>
                  <c:x val="-6.8381369899598848E-3"/>
                  <c:y val="-3.86666741377859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4BBC-4BB5-A96D-1FAF1918E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>
                  <a:defRPr sz="18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Link1x!$B$5:$B$10</c:f>
              <c:strCache>
                <c:ptCount val="6"/>
                <c:pt idx="0">
                  <c:v>ภาษาไทย</c:v>
                </c:pt>
                <c:pt idx="1">
                  <c:v>  - มฐ ท 1.1</c:v>
                </c:pt>
                <c:pt idx="2">
                  <c:v>  - มฐ ท 2.1</c:v>
                </c:pt>
                <c:pt idx="3">
                  <c:v>  - มฐ ท 3.1</c:v>
                </c:pt>
                <c:pt idx="4">
                  <c:v>  - มฐ ท 4.1</c:v>
                </c:pt>
                <c:pt idx="5">
                  <c:v>  - มฐ ท 5.1</c:v>
                </c:pt>
              </c:strCache>
            </c:strRef>
          </c:cat>
          <c:val>
            <c:numRef>
              <c:f>Link1x!$C$5:$C$10</c:f>
              <c:numCache>
                <c:formatCode>0.00</c:formatCode>
                <c:ptCount val="6"/>
                <c:pt idx="0">
                  <c:v>60</c:v>
                </c:pt>
                <c:pt idx="1">
                  <c:v>65.739999999999995</c:v>
                </c:pt>
                <c:pt idx="2">
                  <c:v>55.43</c:v>
                </c:pt>
                <c:pt idx="3">
                  <c:v>61.11</c:v>
                </c:pt>
                <c:pt idx="4">
                  <c:v>51.61</c:v>
                </c:pt>
                <c:pt idx="5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BBC-4BB5-A96D-1FAF1918E0D2}"/>
            </c:ext>
          </c:extLst>
        </c:ser>
        <c:ser>
          <c:idx val="1"/>
          <c:order val="1"/>
          <c:tx>
            <c:strRef>
              <c:f>Link1x!$D$2:$D$3</c:f>
              <c:strCache>
                <c:ptCount val="2"/>
                <c:pt idx="0">
                  <c:v>เขตพื้นที่</c:v>
                </c:pt>
              </c:strCache>
            </c:strRef>
          </c:tx>
          <c:spPr>
            <a:solidFill>
              <a:srgbClr val="FFD1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99FF"/>
              </a:solidFill>
            </c:spPr>
            <c:extLst>
              <c:ext xmlns:c16="http://schemas.microsoft.com/office/drawing/2014/chart" uri="{C3380CC4-5D6E-409C-BE32-E72D297353CC}">
                <c16:uniqueId val="{00000008-4BBC-4BB5-A96D-1FAF1918E0D2}"/>
              </c:ext>
            </c:extLst>
          </c:dPt>
          <c:dLbls>
            <c:dLbl>
              <c:idx val="0"/>
              <c:layout>
                <c:manualLayout>
                  <c:x val="9.573391785943673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4BBC-4BB5-A96D-1FAF1918E0D2}"/>
                </c:ext>
              </c:extLst>
            </c:dLbl>
            <c:dLbl>
              <c:idx val="1"/>
              <c:layout>
                <c:manualLayout>
                  <c:x val="1.6411528775903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4BBC-4BB5-A96D-1FAF1918E0D2}"/>
                </c:ext>
              </c:extLst>
            </c:dLbl>
            <c:dLbl>
              <c:idx val="2"/>
              <c:layout>
                <c:manualLayout>
                  <c:x val="1.50439013779115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4BBC-4BB5-A96D-1FAF1918E0D2}"/>
                </c:ext>
              </c:extLst>
            </c:dLbl>
            <c:dLbl>
              <c:idx val="3"/>
              <c:layout>
                <c:manualLayout>
                  <c:x val="1.5043901377911425E-2"/>
                  <c:y val="-2.1091156810093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4BBC-4BB5-A96D-1FAF1918E0D2}"/>
                </c:ext>
              </c:extLst>
            </c:dLbl>
            <c:dLbl>
              <c:idx val="4"/>
              <c:layout>
                <c:manualLayout>
                  <c:x val="2.0514410969879254E-2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4BBC-4BB5-A96D-1FAF1918E0D2}"/>
                </c:ext>
              </c:extLst>
            </c:dLbl>
            <c:dLbl>
              <c:idx val="5"/>
              <c:layout>
                <c:manualLayout>
                  <c:x val="1.3676273979919568E-2"/>
                  <c:y val="-3.866667413778597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4BBC-4BB5-A96D-1FAF1918E0D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Link1x!$B$5:$B$10</c:f>
              <c:strCache>
                <c:ptCount val="6"/>
                <c:pt idx="0">
                  <c:v>ภาษาไทย</c:v>
                </c:pt>
                <c:pt idx="1">
                  <c:v>  - มฐ ท 1.1</c:v>
                </c:pt>
                <c:pt idx="2">
                  <c:v>  - มฐ ท 2.1</c:v>
                </c:pt>
                <c:pt idx="3">
                  <c:v>  - มฐ ท 3.1</c:v>
                </c:pt>
                <c:pt idx="4">
                  <c:v>  - มฐ ท 4.1</c:v>
                </c:pt>
                <c:pt idx="5">
                  <c:v>  - มฐ ท 5.1</c:v>
                </c:pt>
              </c:strCache>
            </c:strRef>
          </c:cat>
          <c:val>
            <c:numRef>
              <c:f>Link1x!$D$5:$D$10</c:f>
              <c:numCache>
                <c:formatCode>0.00</c:formatCode>
                <c:ptCount val="6"/>
                <c:pt idx="0">
                  <c:v>47.4</c:v>
                </c:pt>
                <c:pt idx="1">
                  <c:v>48.093746565556664</c:v>
                </c:pt>
                <c:pt idx="2">
                  <c:v>21.84</c:v>
                </c:pt>
                <c:pt idx="3">
                  <c:v>70.01318826244642</c:v>
                </c:pt>
                <c:pt idx="4">
                  <c:v>48.22</c:v>
                </c:pt>
                <c:pt idx="5">
                  <c:v>60.830860534124632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BBC-4BB5-A96D-1FAF1918E0D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9677184"/>
        <c:axId val="260919232"/>
        <c:axId val="0"/>
      </c:bar3DChart>
      <c:catAx>
        <c:axId val="2196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0919232"/>
        <c:crosses val="autoZero"/>
        <c:auto val="1"/>
        <c:lblAlgn val="ctr"/>
        <c:lblOffset val="100"/>
        <c:noMultiLvlLbl val="0"/>
      </c:catAx>
      <c:valAx>
        <c:axId val="2609192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7184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594238014613379"/>
          <c:y val="2.3492894952902885E-2"/>
          <c:w val="0.24536786056139431"/>
          <c:h val="7.744498566472951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0A5-4474-AEA9-11D998A2462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10A5-4474-AEA9-11D998A2462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0A5-4474-AEA9-11D998A2462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10A5-4474-AEA9-11D998A2462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10A5-4474-AEA9-11D998A2462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10A5-4474-AEA9-11D998A2462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10A5-4474-AEA9-11D998A2462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10A5-4474-AEA9-11D998A2462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10A5-4474-AEA9-11D998A2462B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10A5-4474-AEA9-11D998A2462B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10A5-4474-AEA9-11D998A2462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10A5-4474-AEA9-11D998A2462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10A5-4474-AEA9-11D998A2462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10A5-4474-AEA9-11D998A2462B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10A5-4474-AEA9-11D998A2462B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10A5-4474-AEA9-11D998A2462B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10A5-4474-AEA9-11D998A2462B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10A5-4474-AEA9-11D998A2462B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10A5-4474-AEA9-11D998A2462B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10A5-4474-AEA9-11D998A2462B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10A5-4474-AEA9-11D998A2462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Linkx2!$D$13:$AC$13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0A5-4474-AEA9-11D998A246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833792"/>
        <c:axId val="260904576"/>
        <c:axId val="0"/>
      </c:bar3DChart>
      <c:catAx>
        <c:axId val="172833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0904576"/>
        <c:crosses val="autoZero"/>
        <c:auto val="1"/>
        <c:lblAlgn val="ctr"/>
        <c:lblOffset val="100"/>
        <c:noMultiLvlLbl val="0"/>
      </c:catAx>
      <c:valAx>
        <c:axId val="2609045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8337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DD5-4794-A8CC-EDC51C5F14B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1DD5-4794-A8CC-EDC51C5F14B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DD5-4794-A8CC-EDC51C5F14B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1DD5-4794-A8CC-EDC51C5F14B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1DD5-4794-A8CC-EDC51C5F14B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1DD5-4794-A8CC-EDC51C5F14B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1DD5-4794-A8CC-EDC51C5F14B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1DD5-4794-A8CC-EDC51C5F14B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1DD5-4794-A8CC-EDC51C5F14BD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1DD5-4794-A8CC-EDC51C5F14BD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1DD5-4794-A8CC-EDC51C5F14B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1DD5-4794-A8CC-EDC51C5F14B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1DD5-4794-A8CC-EDC51C5F14B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1DD5-4794-A8CC-EDC51C5F14BD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1DD5-4794-A8CC-EDC51C5F14BD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1DD5-4794-A8CC-EDC51C5F14BD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1DD5-4794-A8CC-EDC51C5F14BD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1DD5-4794-A8CC-EDC51C5F14BD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1DD5-4794-A8CC-EDC51C5F14BD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1DD5-4794-A8CC-EDC51C5F14BD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1DD5-4794-A8CC-EDC51C5F14B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Linkx2!$D$14:$AC$14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DD5-4794-A8CC-EDC51C5F1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991488"/>
        <c:axId val="260906304"/>
        <c:axId val="0"/>
      </c:bar3DChart>
      <c:catAx>
        <c:axId val="172991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0906304"/>
        <c:crosses val="autoZero"/>
        <c:auto val="1"/>
        <c:lblAlgn val="ctr"/>
        <c:lblOffset val="100"/>
        <c:noMultiLvlLbl val="0"/>
      </c:catAx>
      <c:valAx>
        <c:axId val="26090630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991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D6B-4842-8A8A-DD0912948A4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D6B-4842-8A8A-DD0912948A4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D6B-4842-8A8A-DD0912948A4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D6B-4842-8A8A-DD0912948A4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D6B-4842-8A8A-DD0912948A4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D6B-4842-8A8A-DD0912948A4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D6B-4842-8A8A-DD0912948A4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D6B-4842-8A8A-DD0912948A4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D6B-4842-8A8A-DD0912948A41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D6B-4842-8A8A-DD0912948A41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D6B-4842-8A8A-DD0912948A4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D6B-4842-8A8A-DD0912948A4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D6B-4842-8A8A-DD0912948A4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D6B-4842-8A8A-DD0912948A41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D6B-4842-8A8A-DD0912948A41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D6B-4842-8A8A-DD0912948A41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D6B-4842-8A8A-DD0912948A41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D6B-4842-8A8A-DD0912948A41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D6B-4842-8A8A-DD0912948A41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D6B-4842-8A8A-DD0912948A41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D6B-4842-8A8A-DD0912948A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Linkx2!$D$15:$AC$15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D6B-4842-8A8A-DD091294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2993536"/>
        <c:axId val="260905728"/>
        <c:axId val="0"/>
      </c:bar3DChart>
      <c:catAx>
        <c:axId val="17299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60905728"/>
        <c:crosses val="autoZero"/>
        <c:auto val="1"/>
        <c:lblAlgn val="ctr"/>
        <c:lblOffset val="100"/>
        <c:noMultiLvlLbl val="0"/>
      </c:catAx>
      <c:valAx>
        <c:axId val="2609057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29935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D2B-48BA-AB8D-1B10244E1F0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D2B-48BA-AB8D-1B10244E1F0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D2B-48BA-AB8D-1B10244E1F0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D2B-48BA-AB8D-1B10244E1F0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D2B-48BA-AB8D-1B10244E1F0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D2B-48BA-AB8D-1B10244E1F0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D2B-48BA-AB8D-1B10244E1F0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D2B-48BA-AB8D-1B10244E1F0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D2B-48BA-AB8D-1B10244E1F03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D2B-48BA-AB8D-1B10244E1F03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D2B-48BA-AB8D-1B10244E1F0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D2B-48BA-AB8D-1B10244E1F0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D2B-48BA-AB8D-1B10244E1F0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D2B-48BA-AB8D-1B10244E1F03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DD2B-48BA-AB8D-1B10244E1F03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DD2B-48BA-AB8D-1B10244E1F03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DD2B-48BA-AB8D-1B10244E1F03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DD2B-48BA-AB8D-1B10244E1F03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DD2B-48BA-AB8D-1B10244E1F03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DD2B-48BA-AB8D-1B10244E1F03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DD2B-48BA-AB8D-1B10244E1F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Linkx2!$D$16:$AC$16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D2B-48BA-AB8D-1B10244E1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298688"/>
        <c:axId val="173214528"/>
        <c:axId val="0"/>
      </c:bar3DChart>
      <c:catAx>
        <c:axId val="173298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3214528"/>
        <c:crosses val="autoZero"/>
        <c:auto val="1"/>
        <c:lblAlgn val="ctr"/>
        <c:lblOffset val="100"/>
        <c:noMultiLvlLbl val="0"/>
      </c:catAx>
      <c:valAx>
        <c:axId val="1732145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29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E1B-4E5F-8C43-58D27327FD1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E1B-4E5F-8C43-58D27327FD1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E1B-4E5F-8C43-58D27327FD1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E1B-4E5F-8C43-58D27327FD1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E1B-4E5F-8C43-58D27327FD1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E1B-4E5F-8C43-58D27327FD1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E1B-4E5F-8C43-58D27327FD1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E1B-4E5F-8C43-58D27327FD1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E1B-4E5F-8C43-58D27327FD19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E1B-4E5F-8C43-58D27327FD19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E1B-4E5F-8C43-58D27327FD1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E1B-4E5F-8C43-58D27327FD1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E1B-4E5F-8C43-58D27327FD1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E1B-4E5F-8C43-58D27327FD19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2E1B-4E5F-8C43-58D27327FD19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2E1B-4E5F-8C43-58D27327FD19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2E1B-4E5F-8C43-58D27327FD19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2E1B-4E5F-8C43-58D27327FD19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2E1B-4E5F-8C43-58D27327FD19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2E1B-4E5F-8C43-58D27327FD19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2E1B-4E5F-8C43-58D27327FD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Linkx2!$D$17:$AC$17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E1B-4E5F-8C43-58D27327FD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301248"/>
        <c:axId val="173216256"/>
        <c:axId val="0"/>
      </c:bar3DChart>
      <c:catAx>
        <c:axId val="173301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3216256"/>
        <c:crosses val="autoZero"/>
        <c:auto val="1"/>
        <c:lblAlgn val="ctr"/>
        <c:lblOffset val="100"/>
        <c:noMultiLvlLbl val="0"/>
      </c:catAx>
      <c:valAx>
        <c:axId val="1732162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301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1800-4EE3-AEFC-82D3190124B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1800-4EE3-AEFC-82D3190124B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1800-4EE3-AEFC-82D3190124B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1800-4EE3-AEFC-82D3190124B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1800-4EE3-AEFC-82D3190124B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1800-4EE3-AEFC-82D3190124B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1800-4EE3-AEFC-82D3190124B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1800-4EE3-AEFC-82D3190124B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1800-4EE3-AEFC-82D3190124B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1800-4EE3-AEFC-82D3190124B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1800-4EE3-AEFC-82D3190124B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1800-4EE3-AEFC-82D3190124B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1800-4EE3-AEFC-82D3190124B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1800-4EE3-AEFC-82D3190124B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1800-4EE3-AEFC-82D3190124B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1800-4EE3-AEFC-82D3190124B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1800-4EE3-AEFC-82D3190124B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1800-4EE3-AEFC-82D3190124B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1800-4EE3-AEFC-82D3190124B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1800-4EE3-AEFC-82D3190124B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1800-4EE3-AEFC-82D3190124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Linkx2!$D$18:$AC$18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1800-4EE3-AEFC-82D319012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516288"/>
        <c:axId val="173217984"/>
        <c:axId val="0"/>
      </c:bar3DChart>
      <c:catAx>
        <c:axId val="173516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3217984"/>
        <c:crosses val="autoZero"/>
        <c:auto val="1"/>
        <c:lblAlgn val="ctr"/>
        <c:lblOffset val="100"/>
        <c:noMultiLvlLbl val="0"/>
      </c:catAx>
      <c:valAx>
        <c:axId val="1732179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5162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832-4224-AB13-2F22F9065DF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832-4224-AB13-2F22F9065DF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832-4224-AB13-2F22F9065DF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832-4224-AB13-2F22F9065DF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832-4224-AB13-2F22F9065DF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832-4224-AB13-2F22F9065DF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832-4224-AB13-2F22F9065DF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832-4224-AB13-2F22F9065DF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832-4224-AB13-2F22F9065DFB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832-4224-AB13-2F22F9065DFB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832-4224-AB13-2F22F9065DF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832-4224-AB13-2F22F9065DF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832-4224-AB13-2F22F9065DF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832-4224-AB13-2F22F9065DFB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832-4224-AB13-2F22F9065DFB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832-4224-AB13-2F22F9065DFB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832-4224-AB13-2F22F9065DFB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832-4224-AB13-2F22F9065DFB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832-4224-AB13-2F22F9065DFB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0832-4224-AB13-2F22F9065DFB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0832-4224-AB13-2F22F9065D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Linkx2!$D$19:$AC$19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832-4224-AB13-2F22F9065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937664"/>
        <c:axId val="173216832"/>
        <c:axId val="0"/>
      </c:bar3DChart>
      <c:catAx>
        <c:axId val="1739376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3216832"/>
        <c:crosses val="autoZero"/>
        <c:auto val="1"/>
        <c:lblAlgn val="ctr"/>
        <c:lblOffset val="100"/>
        <c:noMultiLvlLbl val="0"/>
      </c:catAx>
      <c:valAx>
        <c:axId val="1732168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9376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EE2-45FD-9E25-69E430C14B1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3EE2-45FD-9E25-69E430C14B1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EE2-45FD-9E25-69E430C14B1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EE2-45FD-9E25-69E430C14B1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3EE2-45FD-9E25-69E430C14B1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EE2-45FD-9E25-69E430C14B1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3EE2-45FD-9E25-69E430C14B1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3EE2-45FD-9E25-69E430C14B1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3EE2-45FD-9E25-69E430C14B16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3EE2-45FD-9E25-69E430C14B16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3EE2-45FD-9E25-69E430C14B1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3EE2-45FD-9E25-69E430C14B1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3EE2-45FD-9E25-69E430C14B1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3EE2-45FD-9E25-69E430C14B16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3EE2-45FD-9E25-69E430C14B16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3EE2-45FD-9E25-69E430C14B16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3EE2-45FD-9E25-69E430C14B16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3EE2-45FD-9E25-69E430C14B16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3EE2-45FD-9E25-69E430C14B16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3EE2-45FD-9E25-69E430C14B16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3EE2-45FD-9E25-69E430C14B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Linkx2!$D$20:$AC$20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EE2-45FD-9E25-69E430C14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939712"/>
        <c:axId val="212166336"/>
        <c:axId val="0"/>
      </c:bar3DChart>
      <c:catAx>
        <c:axId val="173939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12166336"/>
        <c:crosses val="autoZero"/>
        <c:auto val="1"/>
        <c:lblAlgn val="ctr"/>
        <c:lblOffset val="100"/>
        <c:noMultiLvlLbl val="0"/>
      </c:catAx>
      <c:valAx>
        <c:axId val="2121663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939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AA1-4A5A-A87C-6870C3831C5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AA1-4A5A-A87C-6870C3831C5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AA1-4A5A-A87C-6870C3831C5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AA1-4A5A-A87C-6870C3831C5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AA1-4A5A-A87C-6870C3831C5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AA1-4A5A-A87C-6870C3831C5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AA1-4A5A-A87C-6870C3831C5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AA1-4A5A-A87C-6870C3831C5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AA1-4A5A-A87C-6870C3831C51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AA1-4A5A-A87C-6870C3831C51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AA1-4A5A-A87C-6870C3831C5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AA1-4A5A-A87C-6870C3831C5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AA1-4A5A-A87C-6870C3831C5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AA1-4A5A-A87C-6870C3831C51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AA1-4A5A-A87C-6870C3831C51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AA1-4A5A-A87C-6870C3831C51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AA1-4A5A-A87C-6870C3831C51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AA1-4A5A-A87C-6870C3831C51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AA1-4A5A-A87C-6870C3831C51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AA1-4A5A-A87C-6870C3831C51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AA1-4A5A-A87C-6870C3831C5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Linkx2!$D$21:$AC$21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AA1-4A5A-A87C-6870C3831C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940224"/>
        <c:axId val="212168640"/>
        <c:axId val="0"/>
      </c:bar3DChart>
      <c:catAx>
        <c:axId val="173940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12168640"/>
        <c:crosses val="autoZero"/>
        <c:auto val="1"/>
        <c:lblAlgn val="ctr"/>
        <c:lblOffset val="100"/>
        <c:noMultiLvlLbl val="0"/>
      </c:catAx>
      <c:valAx>
        <c:axId val="2121686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940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266-4E77-8224-02F4EA2613D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266-4E77-8224-02F4EA2613D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266-4E77-8224-02F4EA2613D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266-4E77-8224-02F4EA2613D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266-4E77-8224-02F4EA2613D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266-4E77-8224-02F4EA2613D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266-4E77-8224-02F4EA2613D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266-4E77-8224-02F4EA2613D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266-4E77-8224-02F4EA2613DC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266-4E77-8224-02F4EA2613DC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266-4E77-8224-02F4EA2613D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266-4E77-8224-02F4EA2613D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266-4E77-8224-02F4EA2613D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266-4E77-8224-02F4EA2613DC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266-4E77-8224-02F4EA2613DC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266-4E77-8224-02F4EA2613DC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266-4E77-8224-02F4EA2613DC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266-4E77-8224-02F4EA2613DC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266-4E77-8224-02F4EA2613DC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266-4E77-8224-02F4EA2613DC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266-4E77-8224-02F4EA2613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Linkx2!$D$22:$AC$22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266-4E77-8224-02F4EA2613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843968"/>
        <c:axId val="212170368"/>
        <c:axId val="0"/>
      </c:bar3DChart>
      <c:catAx>
        <c:axId val="173843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12170368"/>
        <c:crosses val="autoZero"/>
        <c:auto val="1"/>
        <c:lblAlgn val="ctr"/>
        <c:lblOffset val="100"/>
        <c:noMultiLvlLbl val="0"/>
      </c:catAx>
      <c:valAx>
        <c:axId val="21217036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84396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6903265160182349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Link1x!$C$2:$C$3</c:f>
              <c:strCache>
                <c:ptCount val="2"/>
                <c:pt idx="0">
                  <c:v>โรงเรียน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9AD6F"/>
              </a:solidFill>
            </c:spPr>
            <c:extLst>
              <c:ext xmlns:c16="http://schemas.microsoft.com/office/drawing/2014/chart" uri="{C3380CC4-5D6E-409C-BE32-E72D297353CC}">
                <c16:uniqueId val="{00000001-E889-449B-861E-C9AFD7057DE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889-449B-861E-C9AFD7057DE4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889-449B-861E-C9AFD7057DE4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889-449B-861E-C9AFD7057DE4}"/>
              </c:ext>
            </c:extLst>
          </c:dPt>
          <c:dLbls>
            <c:dLbl>
              <c:idx val="5"/>
              <c:layout>
                <c:manualLayout>
                  <c:x val="-4.1028821939758705E-3"/>
                  <c:y val="-3.86666805592428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89-449B-861E-C9AFD7057DE4}"/>
                </c:ext>
              </c:extLst>
            </c:dLbl>
            <c:dLbl>
              <c:idx val="6"/>
              <c:layout>
                <c:manualLayout>
                  <c:x val="-4.20799512446895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E889-449B-861E-C9AFD7057DE4}"/>
                </c:ext>
              </c:extLst>
            </c:dLbl>
            <c:dLbl>
              <c:idx val="7"/>
              <c:layout>
                <c:manualLayout>
                  <c:x val="-8.415990248937804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E889-449B-861E-C9AFD7057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Link1x!$B$11:$B$19</c:f>
              <c:strCache>
                <c:ptCount val="9"/>
                <c:pt idx="0">
                  <c:v>คณิตศาสตร์</c:v>
                </c:pt>
                <c:pt idx="1">
                  <c:v>  - มฐ ค 1.1</c:v>
                </c:pt>
                <c:pt idx="2">
                  <c:v>  - มฐ ค 1.2</c:v>
                </c:pt>
                <c:pt idx="3">
                  <c:v>  - มฐ ค 2.1</c:v>
                </c:pt>
                <c:pt idx="4">
                  <c:v>  - มฐ ค 2.2</c:v>
                </c:pt>
                <c:pt idx="5">
                  <c:v>  - มฐ ค 3.1</c:v>
                </c:pt>
                <c:pt idx="6">
                  <c:v>  - มฐ ค 4.1</c:v>
                </c:pt>
                <c:pt idx="7">
                  <c:v>  - มฐ ค 5.1</c:v>
                </c:pt>
                <c:pt idx="8">
                  <c:v>  - มฐ ค 5.2</c:v>
                </c:pt>
              </c:strCache>
            </c:strRef>
          </c:cat>
          <c:val>
            <c:numRef>
              <c:f>Link1x!$C$11:$C$19</c:f>
              <c:numCache>
                <c:formatCode>0.00</c:formatCode>
                <c:ptCount val="9"/>
                <c:pt idx="0">
                  <c:v>33.5</c:v>
                </c:pt>
                <c:pt idx="1">
                  <c:v>75</c:v>
                </c:pt>
                <c:pt idx="2">
                  <c:v>36.840000000000003</c:v>
                </c:pt>
                <c:pt idx="3">
                  <c:v>55</c:v>
                </c:pt>
                <c:pt idx="4">
                  <c:v>10</c:v>
                </c:pt>
                <c:pt idx="5">
                  <c:v>33.33</c:v>
                </c:pt>
                <c:pt idx="6">
                  <c:v>0</c:v>
                </c:pt>
                <c:pt idx="7">
                  <c:v>35</c:v>
                </c:pt>
                <c:pt idx="8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89-449B-861E-C9AFD7057DE4}"/>
            </c:ext>
          </c:extLst>
        </c:ser>
        <c:ser>
          <c:idx val="1"/>
          <c:order val="1"/>
          <c:tx>
            <c:strRef>
              <c:f>Link1x!$D$2:$D$3</c:f>
              <c:strCache>
                <c:ptCount val="2"/>
                <c:pt idx="0">
                  <c:v>เขตพื้นที่</c:v>
                </c:pt>
              </c:strCache>
            </c:strRef>
          </c:tx>
          <c:spPr>
            <a:solidFill>
              <a:srgbClr val="FFD1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99FF"/>
              </a:solidFill>
            </c:spPr>
            <c:extLst>
              <c:ext xmlns:c16="http://schemas.microsoft.com/office/drawing/2014/chart" uri="{C3380CC4-5D6E-409C-BE32-E72D297353CC}">
                <c16:uniqueId val="{0000000A-E889-449B-861E-C9AFD7057DE4}"/>
              </c:ext>
            </c:extLst>
          </c:dPt>
          <c:dLbls>
            <c:dLbl>
              <c:idx val="0"/>
              <c:layout>
                <c:manualLayout>
                  <c:x val="1.7779156173895441E-2"/>
                  <c:y val="-7.73333611184856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E889-449B-861E-C9AFD7057DE4}"/>
                </c:ext>
              </c:extLst>
            </c:dLbl>
            <c:dLbl>
              <c:idx val="1"/>
              <c:layout>
                <c:manualLayout>
                  <c:x val="1.6411528775903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E889-449B-861E-C9AFD7057DE4}"/>
                </c:ext>
              </c:extLst>
            </c:dLbl>
            <c:dLbl>
              <c:idx val="2"/>
              <c:layout>
                <c:manualLayout>
                  <c:x val="1.6411528775903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E889-449B-861E-C9AFD7057DE4}"/>
                </c:ext>
              </c:extLst>
            </c:dLbl>
            <c:dLbl>
              <c:idx val="3"/>
              <c:layout>
                <c:manualLayout>
                  <c:x val="1.64115287759034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E889-449B-861E-C9AFD7057DE4}"/>
                </c:ext>
              </c:extLst>
            </c:dLbl>
            <c:dLbl>
              <c:idx val="4"/>
              <c:layout>
                <c:manualLayout>
                  <c:x val="1.367627397991966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E889-449B-861E-C9AFD7057DE4}"/>
                </c:ext>
              </c:extLst>
            </c:dLbl>
            <c:dLbl>
              <c:idx val="5"/>
              <c:layout>
                <c:manualLayout>
                  <c:x val="1.7779156173895441E-2"/>
                  <c:y val="-3.866668055924284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E889-449B-861E-C9AFD7057DE4}"/>
                </c:ext>
              </c:extLst>
            </c:dLbl>
            <c:dLbl>
              <c:idx val="6"/>
              <c:layout>
                <c:manualLayout>
                  <c:x val="1.262398537340645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889-449B-861E-C9AFD7057DE4}"/>
                </c:ext>
              </c:extLst>
            </c:dLbl>
            <c:dLbl>
              <c:idx val="7"/>
              <c:layout>
                <c:manualLayout>
                  <c:x val="8.415990248937599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E889-449B-861E-C9AFD7057D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Link1x!$B$11:$B$19</c:f>
              <c:strCache>
                <c:ptCount val="9"/>
                <c:pt idx="0">
                  <c:v>คณิตศาสตร์</c:v>
                </c:pt>
                <c:pt idx="1">
                  <c:v>  - มฐ ค 1.1</c:v>
                </c:pt>
                <c:pt idx="2">
                  <c:v>  - มฐ ค 1.2</c:v>
                </c:pt>
                <c:pt idx="3">
                  <c:v>  - มฐ ค 2.1</c:v>
                </c:pt>
                <c:pt idx="4">
                  <c:v>  - มฐ ค 2.2</c:v>
                </c:pt>
                <c:pt idx="5">
                  <c:v>  - มฐ ค 3.1</c:v>
                </c:pt>
                <c:pt idx="6">
                  <c:v>  - มฐ ค 4.1</c:v>
                </c:pt>
                <c:pt idx="7">
                  <c:v>  - มฐ ค 5.1</c:v>
                </c:pt>
                <c:pt idx="8">
                  <c:v>  - มฐ ค 5.2</c:v>
                </c:pt>
              </c:strCache>
            </c:strRef>
          </c:cat>
          <c:val>
            <c:numRef>
              <c:f>Link1x!$D$11:$D$19</c:f>
              <c:numCache>
                <c:formatCode>0.00</c:formatCode>
                <c:ptCount val="9"/>
                <c:pt idx="0">
                  <c:v>34.74</c:v>
                </c:pt>
                <c:pt idx="1">
                  <c:v>47.475777664456913</c:v>
                </c:pt>
                <c:pt idx="2">
                  <c:v>37.044069889154301</c:v>
                </c:pt>
                <c:pt idx="3">
                  <c:v>35.135135135135137</c:v>
                </c:pt>
                <c:pt idx="4">
                  <c:v>21.302056773754884</c:v>
                </c:pt>
                <c:pt idx="5">
                  <c:v>31.463539010708818</c:v>
                </c:pt>
                <c:pt idx="6">
                  <c:v>18.918918918918916</c:v>
                </c:pt>
                <c:pt idx="7">
                  <c:v>44</c:v>
                </c:pt>
                <c:pt idx="8">
                  <c:v>51.30035696073432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89-449B-861E-C9AFD7057D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9677696"/>
        <c:axId val="260921536"/>
        <c:axId val="0"/>
      </c:bar3DChart>
      <c:catAx>
        <c:axId val="21967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PSK" pitchFamily="34" charset="-34"/>
                <a:ea typeface="+mn-ea"/>
                <a:cs typeface="TH SarabunPSK" pitchFamily="34" charset="-34"/>
              </a:defRPr>
            </a:pPr>
            <a:endParaRPr lang="th-TH"/>
          </a:p>
        </c:txPr>
        <c:crossAx val="260921536"/>
        <c:crosses val="autoZero"/>
        <c:auto val="1"/>
        <c:lblAlgn val="ctr"/>
        <c:lblOffset val="100"/>
        <c:noMultiLvlLbl val="0"/>
      </c:catAx>
      <c:valAx>
        <c:axId val="26092153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7696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8159317464052644"/>
          <c:y val="2.4489869768674982E-2"/>
          <c:w val="0.23539053569534429"/>
          <c:h val="7.5100224098758536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3DB-4021-A90C-D93B196A0EC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3DB-4021-A90C-D93B196A0EC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3DB-4021-A90C-D93B196A0EC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3DB-4021-A90C-D93B196A0EC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3DB-4021-A90C-D93B196A0EC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3DB-4021-A90C-D93B196A0EC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3DB-4021-A90C-D93B196A0EC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3DB-4021-A90C-D93B196A0EC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3DB-4021-A90C-D93B196A0EC2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3DB-4021-A90C-D93B196A0EC2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3DB-4021-A90C-D93B196A0EC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3DB-4021-A90C-D93B196A0EC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3DB-4021-A90C-D93B196A0EC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3DB-4021-A90C-D93B196A0EC2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3DB-4021-A90C-D93B196A0EC2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3DB-4021-A90C-D93B196A0EC2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3DB-4021-A90C-D93B196A0EC2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3DB-4021-A90C-D93B196A0EC2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3DB-4021-A90C-D93B196A0EC2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03DB-4021-A90C-D93B196A0EC2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03DB-4021-A90C-D93B196A0EC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Linkx2!$D$23:$AC$23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3DB-4021-A90C-D93B196A0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3846016"/>
        <c:axId val="212167488"/>
        <c:axId val="0"/>
      </c:bar3DChart>
      <c:catAx>
        <c:axId val="173846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12167488"/>
        <c:crosses val="autoZero"/>
        <c:auto val="1"/>
        <c:lblAlgn val="ctr"/>
        <c:lblOffset val="100"/>
        <c:noMultiLvlLbl val="0"/>
      </c:catAx>
      <c:valAx>
        <c:axId val="21216748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38460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0389469525840632"/>
          <c:w val="0.99776386369888181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86B-45C9-9560-EFAE8453840F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86B-45C9-9560-EFAE8453840F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86B-45C9-9560-EFAE8453840F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86B-45C9-9560-EFAE8453840F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86B-45C9-9560-EFAE8453840F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86B-45C9-9560-EFAE8453840F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86B-45C9-9560-EFAE8453840F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86B-45C9-9560-EFAE8453840F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86B-45C9-9560-EFAE8453840F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86B-45C9-9560-EFAE8453840F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86B-45C9-9560-EFAE8453840F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86B-45C9-9560-EFAE8453840F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86B-45C9-9560-EFAE8453840F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86B-45C9-9560-EFAE8453840F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86B-45C9-9560-EFAE8453840F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86B-45C9-9560-EFAE8453840F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86B-45C9-9560-EFAE8453840F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86B-45C9-9560-EFAE8453840F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86B-45C9-9560-EFAE8453840F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86B-45C9-9560-EFAE8453840F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86B-45C9-9560-EFAE8453840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Linkx2!$D$24:$AC$24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86B-45C9-9560-EFAE8453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155264"/>
        <c:axId val="174113344"/>
        <c:axId val="0"/>
      </c:bar3DChart>
      <c:catAx>
        <c:axId val="174155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113344"/>
        <c:crosses val="autoZero"/>
        <c:auto val="1"/>
        <c:lblAlgn val="ctr"/>
        <c:lblOffset val="100"/>
        <c:noMultiLvlLbl val="0"/>
      </c:catAx>
      <c:valAx>
        <c:axId val="1741133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155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A66-495F-B2E0-19236C26F55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A66-495F-B2E0-19236C26F55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A66-495F-B2E0-19236C26F55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A66-495F-B2E0-19236C26F55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A66-495F-B2E0-19236C26F55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A66-495F-B2E0-19236C26F55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A66-495F-B2E0-19236C26F55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A66-495F-B2E0-19236C26F55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A66-495F-B2E0-19236C26F55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A66-495F-B2E0-19236C26F55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A66-495F-B2E0-19236C26F55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A66-495F-B2E0-19236C26F55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A66-495F-B2E0-19236C26F55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A66-495F-B2E0-19236C26F55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AA66-495F-B2E0-19236C26F55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AA66-495F-B2E0-19236C26F55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AA66-495F-B2E0-19236C26F55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AA66-495F-B2E0-19236C26F55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AA66-495F-B2E0-19236C26F55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AA66-495F-B2E0-19236C26F55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AA66-495F-B2E0-19236C26F5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Linkx2!$D$25:$AC$25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A66-495F-B2E0-19236C26F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157312"/>
        <c:axId val="174115072"/>
        <c:axId val="0"/>
      </c:bar3DChart>
      <c:catAx>
        <c:axId val="174157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115072"/>
        <c:crosses val="autoZero"/>
        <c:auto val="1"/>
        <c:lblAlgn val="ctr"/>
        <c:lblOffset val="100"/>
        <c:noMultiLvlLbl val="0"/>
      </c:catAx>
      <c:valAx>
        <c:axId val="1741150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1573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E31-4A20-A08A-855B76BAA57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E31-4A20-A08A-855B76BAA57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E31-4A20-A08A-855B76BAA57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E31-4A20-A08A-855B76BAA57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E31-4A20-A08A-855B76BAA57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E31-4A20-A08A-855B76BAA57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E31-4A20-A08A-855B76BAA57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E31-4A20-A08A-855B76BAA57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E31-4A20-A08A-855B76BAA57B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E31-4A20-A08A-855B76BAA57B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E31-4A20-A08A-855B76BAA57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E31-4A20-A08A-855B76BAA57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E31-4A20-A08A-855B76BAA57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E31-4A20-A08A-855B76BAA57B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CE31-4A20-A08A-855B76BAA57B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CE31-4A20-A08A-855B76BAA57B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CE31-4A20-A08A-855B76BAA57B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CE31-4A20-A08A-855B76BAA57B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CE31-4A20-A08A-855B76BAA57B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CE31-4A20-A08A-855B76BAA57B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CE31-4A20-A08A-855B76BAA5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Linkx2!$D$26:$AC$26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E31-4A20-A08A-855B76BAA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642688"/>
        <c:axId val="174116800"/>
        <c:axId val="0"/>
      </c:bar3DChart>
      <c:catAx>
        <c:axId val="174642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116800"/>
        <c:crosses val="autoZero"/>
        <c:auto val="1"/>
        <c:lblAlgn val="ctr"/>
        <c:lblOffset val="100"/>
        <c:noMultiLvlLbl val="0"/>
      </c:catAx>
      <c:valAx>
        <c:axId val="1741168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642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592-403E-8C8A-B19EEED9286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592-403E-8C8A-B19EEED9286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592-403E-8C8A-B19EEED9286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592-403E-8C8A-B19EEED9286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592-403E-8C8A-B19EEED9286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592-403E-8C8A-B19EEED9286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592-403E-8C8A-B19EEED9286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592-403E-8C8A-B19EEED9286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592-403E-8C8A-B19EEED9286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592-403E-8C8A-B19EEED9286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592-403E-8C8A-B19EEED9286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592-403E-8C8A-B19EEED9286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592-403E-8C8A-B19EEED9286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592-403E-8C8A-B19EEED9286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C592-403E-8C8A-B19EEED9286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C592-403E-8C8A-B19EEED9286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C592-403E-8C8A-B19EEED9286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C592-403E-8C8A-B19EEED9286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C592-403E-8C8A-B19EEED9286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C592-403E-8C8A-B19EEED9286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C592-403E-8C8A-B19EEED928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Linkx2!$D$27:$AC$27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592-403E-8C8A-B19EEED928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643712"/>
        <c:axId val="174119680"/>
        <c:axId val="0"/>
      </c:bar3DChart>
      <c:catAx>
        <c:axId val="17464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119680"/>
        <c:crosses val="autoZero"/>
        <c:auto val="1"/>
        <c:lblAlgn val="ctr"/>
        <c:lblOffset val="100"/>
        <c:noMultiLvlLbl val="0"/>
      </c:catAx>
      <c:valAx>
        <c:axId val="174119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643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EAD-4D69-962A-63355BA82C8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EAD-4D69-962A-63355BA82C8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EAD-4D69-962A-63355BA82C8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EAD-4D69-962A-63355BA82C8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EAD-4D69-962A-63355BA82C8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EAD-4D69-962A-63355BA82C8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EAD-4D69-962A-63355BA82C8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EAD-4D69-962A-63355BA82C8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EAD-4D69-962A-63355BA82C87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EAD-4D69-962A-63355BA82C87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EAD-4D69-962A-63355BA82C8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EAD-4D69-962A-63355BA82C8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EAD-4D69-962A-63355BA82C8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EAD-4D69-962A-63355BA82C87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6EAD-4D69-962A-63355BA82C87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6EAD-4D69-962A-63355BA82C87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6EAD-4D69-962A-63355BA82C87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6EAD-4D69-962A-63355BA82C87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6EAD-4D69-962A-63355BA82C87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6EAD-4D69-962A-63355BA82C87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6EAD-4D69-962A-63355BA82C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Linkx2!$D$28:$AC$28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EAD-4D69-962A-63355BA82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488576"/>
        <c:axId val="174711360"/>
        <c:axId val="0"/>
      </c:bar3DChart>
      <c:catAx>
        <c:axId val="174488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711360"/>
        <c:crosses val="autoZero"/>
        <c:auto val="1"/>
        <c:lblAlgn val="ctr"/>
        <c:lblOffset val="100"/>
        <c:noMultiLvlLbl val="0"/>
      </c:catAx>
      <c:valAx>
        <c:axId val="1747113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488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B03-4DB6-AE2E-97DA6F2B483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B03-4DB6-AE2E-97DA6F2B483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B03-4DB6-AE2E-97DA6F2B483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B03-4DB6-AE2E-97DA6F2B483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B03-4DB6-AE2E-97DA6F2B483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B03-4DB6-AE2E-97DA6F2B483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B03-4DB6-AE2E-97DA6F2B483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B03-4DB6-AE2E-97DA6F2B483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B03-4DB6-AE2E-97DA6F2B483C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B03-4DB6-AE2E-97DA6F2B483C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B03-4DB6-AE2E-97DA6F2B483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B03-4DB6-AE2E-97DA6F2B483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B03-4DB6-AE2E-97DA6F2B483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B03-4DB6-AE2E-97DA6F2B483C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B03-4DB6-AE2E-97DA6F2B483C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B03-4DB6-AE2E-97DA6F2B483C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B03-4DB6-AE2E-97DA6F2B483C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B03-4DB6-AE2E-97DA6F2B483C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B03-4DB6-AE2E-97DA6F2B483C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B03-4DB6-AE2E-97DA6F2B483C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B03-4DB6-AE2E-97DA6F2B48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Linkx2!$D$29:$AC$29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B03-4DB6-AE2E-97DA6F2B4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644736"/>
        <c:axId val="212172096"/>
        <c:axId val="0"/>
      </c:bar3DChart>
      <c:catAx>
        <c:axId val="174644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212172096"/>
        <c:crosses val="autoZero"/>
        <c:auto val="1"/>
        <c:lblAlgn val="ctr"/>
        <c:lblOffset val="100"/>
        <c:noMultiLvlLbl val="0"/>
      </c:catAx>
      <c:valAx>
        <c:axId val="2121720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644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E37-4C3A-BFA5-4E7B6B8F5E9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E37-4C3A-BFA5-4E7B6B8F5E9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E37-4C3A-BFA5-4E7B6B8F5E9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E37-4C3A-BFA5-4E7B6B8F5E9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E37-4C3A-BFA5-4E7B6B8F5E9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E37-4C3A-BFA5-4E7B6B8F5E9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E37-4C3A-BFA5-4E7B6B8F5E9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E37-4C3A-BFA5-4E7B6B8F5E9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E37-4C3A-BFA5-4E7B6B8F5E9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E37-4C3A-BFA5-4E7B6B8F5E9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E37-4C3A-BFA5-4E7B6B8F5E9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E37-4C3A-BFA5-4E7B6B8F5E9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E37-4C3A-BFA5-4E7B6B8F5E9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E37-4C3A-BFA5-4E7B6B8F5E9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E37-4C3A-BFA5-4E7B6B8F5E9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E37-4C3A-BFA5-4E7B6B8F5E9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E37-4C3A-BFA5-4E7B6B8F5E9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E37-4C3A-BFA5-4E7B6B8F5E9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E37-4C3A-BFA5-4E7B6B8F5E9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E37-4C3A-BFA5-4E7B6B8F5E9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E37-4C3A-BFA5-4E7B6B8F5E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Linkx2!$D$30:$AC$30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E37-4C3A-BFA5-4E7B6B8F5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795776"/>
        <c:axId val="174714816"/>
        <c:axId val="0"/>
      </c:bar3DChart>
      <c:catAx>
        <c:axId val="174795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714816"/>
        <c:crosses val="autoZero"/>
        <c:auto val="1"/>
        <c:lblAlgn val="ctr"/>
        <c:lblOffset val="100"/>
        <c:noMultiLvlLbl val="0"/>
      </c:catAx>
      <c:valAx>
        <c:axId val="17471481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7957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42B-4409-9C6F-6A8D52A2675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42B-4409-9C6F-6A8D52A2675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42B-4409-9C6F-6A8D52A2675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42B-4409-9C6F-6A8D52A2675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42B-4409-9C6F-6A8D52A2675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42B-4409-9C6F-6A8D52A2675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42B-4409-9C6F-6A8D52A2675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42B-4409-9C6F-6A8D52A2675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42B-4409-9C6F-6A8D52A2675C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42B-4409-9C6F-6A8D52A2675C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42B-4409-9C6F-6A8D52A2675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42B-4409-9C6F-6A8D52A2675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42B-4409-9C6F-6A8D52A2675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42B-4409-9C6F-6A8D52A2675C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42B-4409-9C6F-6A8D52A2675C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42B-4409-9C6F-6A8D52A2675C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42B-4409-9C6F-6A8D52A2675C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42B-4409-9C6F-6A8D52A2675C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42B-4409-9C6F-6A8D52A2675C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42B-4409-9C6F-6A8D52A2675C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42B-4409-9C6F-6A8D52A267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Linkx2!$D$31:$AC$31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42B-4409-9C6F-6A8D52A26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945280"/>
        <c:axId val="174716544"/>
        <c:axId val="0"/>
      </c:bar3DChart>
      <c:catAx>
        <c:axId val="174945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716544"/>
        <c:crosses val="autoZero"/>
        <c:auto val="1"/>
        <c:lblAlgn val="ctr"/>
        <c:lblOffset val="100"/>
        <c:noMultiLvlLbl val="0"/>
      </c:catAx>
      <c:valAx>
        <c:axId val="17471654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9452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C80-4C1F-9D5E-4C51CC939C8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C80-4C1F-9D5E-4C51CC939C8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C80-4C1F-9D5E-4C51CC939C8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C80-4C1F-9D5E-4C51CC939C8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C80-4C1F-9D5E-4C51CC939C8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C80-4C1F-9D5E-4C51CC939C8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C80-4C1F-9D5E-4C51CC939C8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C80-4C1F-9D5E-4C51CC939C8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C80-4C1F-9D5E-4C51CC939C83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C80-4C1F-9D5E-4C51CC939C83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C80-4C1F-9D5E-4C51CC939C8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C80-4C1F-9D5E-4C51CC939C8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C80-4C1F-9D5E-4C51CC939C8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C80-4C1F-9D5E-4C51CC939C83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C80-4C1F-9D5E-4C51CC939C83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C80-4C1F-9D5E-4C51CC939C83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C80-4C1F-9D5E-4C51CC939C83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C80-4C1F-9D5E-4C51CC939C83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C80-4C1F-9D5E-4C51CC939C83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C80-4C1F-9D5E-4C51CC939C83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C80-4C1F-9D5E-4C51CC939C8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Linkx2!$D$32:$AC$32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C80-4C1F-9D5E-4C51CC939C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4947328"/>
        <c:axId val="174718272"/>
        <c:axId val="0"/>
      </c:bar3DChart>
      <c:catAx>
        <c:axId val="17494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4718272"/>
        <c:crosses val="autoZero"/>
        <c:auto val="1"/>
        <c:lblAlgn val="ctr"/>
        <c:lblOffset val="100"/>
        <c:noMultiLvlLbl val="0"/>
      </c:catAx>
      <c:valAx>
        <c:axId val="1747182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4947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6903265160182349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Link1x!$C$2:$C$3</c:f>
              <c:strCache>
                <c:ptCount val="2"/>
                <c:pt idx="0">
                  <c:v>โรงเรียน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0BDD2"/>
              </a:solidFill>
            </c:spPr>
            <c:extLst>
              <c:ext xmlns:c16="http://schemas.microsoft.com/office/drawing/2014/chart" uri="{C3380CC4-5D6E-409C-BE32-E72D297353CC}">
                <c16:uniqueId val="{00000001-9CC2-40DB-A07D-9B014A47529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C2-40DB-A07D-9B014A475296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CC2-40DB-A07D-9B014A47529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9CC2-40DB-A07D-9B014A475296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CC2-40DB-A07D-9B014A475296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CC2-40DB-A07D-9B014A475296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CC2-40DB-A07D-9B014A475296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CC2-40DB-A07D-9B014A475296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CC2-40DB-A07D-9B014A475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en-US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Link1x!$B$20:$B$28</c:f>
              <c:strCache>
                <c:ptCount val="9"/>
                <c:pt idx="0">
                  <c:v>วิทยาศาสตร์</c:v>
                </c:pt>
                <c:pt idx="1">
                  <c:v>  - มฐ ว 1.1</c:v>
                </c:pt>
                <c:pt idx="2">
                  <c:v>  - มฐ ว 1.2</c:v>
                </c:pt>
                <c:pt idx="3">
                  <c:v>  - มฐ ว 3.1</c:v>
                </c:pt>
                <c:pt idx="4">
                  <c:v>  - มฐ ว 4.1</c:v>
                </c:pt>
                <c:pt idx="5">
                  <c:v>  - มฐ ว 4.2</c:v>
                </c:pt>
                <c:pt idx="6">
                  <c:v>  - มฐ ว 5.1</c:v>
                </c:pt>
                <c:pt idx="7">
                  <c:v>  - มฐ ว 6.1</c:v>
                </c:pt>
                <c:pt idx="8">
                  <c:v>  - มฐ ว 7.1</c:v>
                </c:pt>
              </c:strCache>
            </c:strRef>
          </c:cat>
          <c:val>
            <c:numRef>
              <c:f>Link1x!$C$20:$C$28</c:f>
              <c:numCache>
                <c:formatCode>0.00</c:formatCode>
                <c:ptCount val="9"/>
                <c:pt idx="0">
                  <c:v>28.5</c:v>
                </c:pt>
                <c:pt idx="1">
                  <c:v>6.25</c:v>
                </c:pt>
                <c:pt idx="2">
                  <c:v>34.619999999999997</c:v>
                </c:pt>
                <c:pt idx="3">
                  <c:v>26.92</c:v>
                </c:pt>
                <c:pt idx="4">
                  <c:v>26.92</c:v>
                </c:pt>
                <c:pt idx="5">
                  <c:v>50</c:v>
                </c:pt>
                <c:pt idx="6">
                  <c:v>30</c:v>
                </c:pt>
                <c:pt idx="7">
                  <c:v>34.21</c:v>
                </c:pt>
                <c:pt idx="8">
                  <c:v>21.43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CC2-40DB-A07D-9B014A475296}"/>
            </c:ext>
          </c:extLst>
        </c:ser>
        <c:ser>
          <c:idx val="1"/>
          <c:order val="1"/>
          <c:tx>
            <c:strRef>
              <c:f>Link1x!$D$2:$D$3</c:f>
              <c:strCache>
                <c:ptCount val="2"/>
                <c:pt idx="0">
                  <c:v>เขตพื้นที่</c:v>
                </c:pt>
              </c:strCache>
            </c:strRef>
          </c:tx>
          <c:spPr>
            <a:solidFill>
              <a:srgbClr val="FFD1FF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99FF"/>
              </a:solidFill>
            </c:spPr>
            <c:extLst>
              <c:ext xmlns:c16="http://schemas.microsoft.com/office/drawing/2014/chart" uri="{C3380CC4-5D6E-409C-BE32-E72D297353CC}">
                <c16:uniqueId val="{00000008-9CC2-40DB-A07D-9B014A475296}"/>
              </c:ext>
            </c:extLst>
          </c:dPt>
          <c:dLbls>
            <c:dLbl>
              <c:idx val="0"/>
              <c:layout>
                <c:manualLayout>
                  <c:x val="1.3676273979919544E-2"/>
                  <c:y val="-6.3273470430281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CC2-40DB-A07D-9B014A475296}"/>
                </c:ext>
              </c:extLst>
            </c:dLbl>
            <c:dLbl>
              <c:idx val="1"/>
              <c:layout>
                <c:manualLayout>
                  <c:x val="1.3676273979919568E-2"/>
                  <c:y val="-6.3273470430281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CC2-40DB-A07D-9B014A475296}"/>
                </c:ext>
              </c:extLst>
            </c:dLbl>
            <c:dLbl>
              <c:idx val="2"/>
              <c:layout>
                <c:manualLayout>
                  <c:x val="1.3676273979919468E-2"/>
                  <c:y val="-6.32734704302811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9CC2-40DB-A07D-9B014A475296}"/>
                </c:ext>
              </c:extLst>
            </c:dLbl>
            <c:dLbl>
              <c:idx val="3"/>
              <c:layout>
                <c:manualLayout>
                  <c:x val="1.7779156173895441E-2"/>
                  <c:y val="-8.43662879613835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CC2-40DB-A07D-9B014A475296}"/>
                </c:ext>
              </c:extLst>
            </c:dLbl>
            <c:dLbl>
              <c:idx val="4"/>
              <c:layout>
                <c:manualLayout>
                  <c:x val="1.777915617389534E-2"/>
                  <c:y val="-4.21823136201882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CC2-40DB-A07D-9B014A4752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 algn="ctr">
                  <a:defRPr lang="th-TH" sz="1800" b="1" i="0" u="none" strike="noStrike" kern="1200" baseline="0">
                    <a:solidFill>
                      <a:sysClr val="windowText" lastClr="000000"/>
                    </a:solidFill>
                    <a:latin typeface="TH Sarabun New" pitchFamily="34" charset="-34"/>
                    <a:ea typeface="+mn-ea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Link1x!$B$20:$B$28</c:f>
              <c:strCache>
                <c:ptCount val="9"/>
                <c:pt idx="0">
                  <c:v>วิทยาศาสตร์</c:v>
                </c:pt>
                <c:pt idx="1">
                  <c:v>  - มฐ ว 1.1</c:v>
                </c:pt>
                <c:pt idx="2">
                  <c:v>  - มฐ ว 1.2</c:v>
                </c:pt>
                <c:pt idx="3">
                  <c:v>  - มฐ ว 3.1</c:v>
                </c:pt>
                <c:pt idx="4">
                  <c:v>  - มฐ ว 4.1</c:v>
                </c:pt>
                <c:pt idx="5">
                  <c:v>  - มฐ ว 4.2</c:v>
                </c:pt>
                <c:pt idx="6">
                  <c:v>  - มฐ ว 5.1</c:v>
                </c:pt>
                <c:pt idx="7">
                  <c:v>  - มฐ ว 6.1</c:v>
                </c:pt>
                <c:pt idx="8">
                  <c:v>  - มฐ ว 7.1</c:v>
                </c:pt>
              </c:strCache>
            </c:strRef>
          </c:cat>
          <c:val>
            <c:numRef>
              <c:f>Link1x!$D$20:$D$28</c:f>
              <c:numCache>
                <c:formatCode>0.00</c:formatCode>
                <c:ptCount val="9"/>
                <c:pt idx="0">
                  <c:v>46.04</c:v>
                </c:pt>
                <c:pt idx="1">
                  <c:v>34.58</c:v>
                </c:pt>
                <c:pt idx="2">
                  <c:v>42.817090507028901</c:v>
                </c:pt>
                <c:pt idx="3">
                  <c:v>54.805717896066973</c:v>
                </c:pt>
                <c:pt idx="4">
                  <c:v>54.805717896066973</c:v>
                </c:pt>
                <c:pt idx="5">
                  <c:v>47.191258433558225</c:v>
                </c:pt>
                <c:pt idx="6">
                  <c:v>51.375770020533885</c:v>
                </c:pt>
                <c:pt idx="7">
                  <c:v>31.67</c:v>
                </c:pt>
                <c:pt idx="8">
                  <c:v>48.408624229979466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CC2-40DB-A07D-9B014A4752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9678208"/>
        <c:axId val="262447680"/>
        <c:axId val="0"/>
      </c:bar3DChart>
      <c:catAx>
        <c:axId val="2196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447680"/>
        <c:crosses val="autoZero"/>
        <c:auto val="1"/>
        <c:lblAlgn val="ctr"/>
        <c:lblOffset val="100"/>
        <c:noMultiLvlLbl val="0"/>
      </c:catAx>
      <c:valAx>
        <c:axId val="262447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820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7883097150598871"/>
          <c:y val="3.0357645962363667E-2"/>
          <c:w val="0.23670428262822943"/>
          <c:h val="7.9789718634020415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40B-4E8E-B8E9-C95746E6C82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40B-4E8E-B8E9-C95746E6C82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40B-4E8E-B8E9-C95746E6C82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40B-4E8E-B8E9-C95746E6C82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40B-4E8E-B8E9-C95746E6C82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40B-4E8E-B8E9-C95746E6C82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40B-4E8E-B8E9-C95746E6C82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40B-4E8E-B8E9-C95746E6C82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40B-4E8E-B8E9-C95746E6C822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40B-4E8E-B8E9-C95746E6C822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40B-4E8E-B8E9-C95746E6C82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40B-4E8E-B8E9-C95746E6C82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40B-4E8E-B8E9-C95746E6C82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40B-4E8E-B8E9-C95746E6C822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40B-4E8E-B8E9-C95746E6C822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40B-4E8E-B8E9-C95746E6C822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40B-4E8E-B8E9-C95746E6C822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40B-4E8E-B8E9-C95746E6C822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40B-4E8E-B8E9-C95746E6C822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040B-4E8E-B8E9-C95746E6C822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040B-4E8E-B8E9-C95746E6C82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Linkx2!$D$33:$AC$33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40B-4E8E-B8E9-C95746E6C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499264"/>
        <c:axId val="175417024"/>
        <c:axId val="0"/>
      </c:bar3DChart>
      <c:catAx>
        <c:axId val="17549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17024"/>
        <c:crosses val="autoZero"/>
        <c:auto val="1"/>
        <c:lblAlgn val="ctr"/>
        <c:lblOffset val="100"/>
        <c:noMultiLvlLbl val="0"/>
      </c:catAx>
      <c:valAx>
        <c:axId val="1754170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54992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B3E-4A11-B299-3CE4CD2D3927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B3E-4A11-B299-3CE4CD2D3927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B3E-4A11-B299-3CE4CD2D3927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B3E-4A11-B299-3CE4CD2D3927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B3E-4A11-B299-3CE4CD2D3927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B3E-4A11-B299-3CE4CD2D3927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B3E-4A11-B299-3CE4CD2D3927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B3E-4A11-B299-3CE4CD2D3927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B3E-4A11-B299-3CE4CD2D3927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B3E-4A11-B299-3CE4CD2D3927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B3E-4A11-B299-3CE4CD2D3927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B3E-4A11-B299-3CE4CD2D3927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B3E-4A11-B299-3CE4CD2D3927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B3E-4A11-B299-3CE4CD2D3927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B3E-4A11-B299-3CE4CD2D3927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B3E-4A11-B299-3CE4CD2D3927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B3E-4A11-B299-3CE4CD2D3927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B3E-4A11-B299-3CE4CD2D3927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B3E-4A11-B299-3CE4CD2D3927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B3E-4A11-B299-3CE4CD2D3927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B3E-4A11-B299-3CE4CD2D39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Linkx2!$D$34:$AC$34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B3E-4A11-B299-3CE4CD2D3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497216"/>
        <c:axId val="175416448"/>
        <c:axId val="0"/>
      </c:bar3DChart>
      <c:catAx>
        <c:axId val="175497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16448"/>
        <c:crosses val="autoZero"/>
        <c:auto val="1"/>
        <c:lblAlgn val="ctr"/>
        <c:lblOffset val="100"/>
        <c:noMultiLvlLbl val="0"/>
      </c:catAx>
      <c:valAx>
        <c:axId val="1754164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54972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B35-4A5E-811C-5ABEDC2E1BBA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B35-4A5E-811C-5ABEDC2E1BBA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B35-4A5E-811C-5ABEDC2E1BBA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B35-4A5E-811C-5ABEDC2E1BBA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B35-4A5E-811C-5ABEDC2E1BBA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B35-4A5E-811C-5ABEDC2E1BBA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B35-4A5E-811C-5ABEDC2E1BBA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B35-4A5E-811C-5ABEDC2E1BBA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B35-4A5E-811C-5ABEDC2E1BBA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B35-4A5E-811C-5ABEDC2E1BBA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B35-4A5E-811C-5ABEDC2E1BBA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B35-4A5E-811C-5ABEDC2E1BBA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B35-4A5E-811C-5ABEDC2E1BBA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B35-4A5E-811C-5ABEDC2E1BBA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4B35-4A5E-811C-5ABEDC2E1BBA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4B35-4A5E-811C-5ABEDC2E1BBA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4B35-4A5E-811C-5ABEDC2E1BBA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4B35-4A5E-811C-5ABEDC2E1BBA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4B35-4A5E-811C-5ABEDC2E1BBA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4B35-4A5E-811C-5ABEDC2E1BBA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4B35-4A5E-811C-5ABEDC2E1B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Linkx2!$D$35:$AC$35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B35-4A5E-811C-5ABEDC2E1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207936"/>
        <c:axId val="175420480"/>
        <c:axId val="0"/>
      </c:bar3DChart>
      <c:catAx>
        <c:axId val="175207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0480"/>
        <c:crosses val="autoZero"/>
        <c:auto val="1"/>
        <c:lblAlgn val="ctr"/>
        <c:lblOffset val="100"/>
        <c:noMultiLvlLbl val="0"/>
      </c:catAx>
      <c:valAx>
        <c:axId val="1754204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5207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72F-401D-9770-2ECA0A919EA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72F-401D-9770-2ECA0A919EA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72F-401D-9770-2ECA0A919EA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72F-401D-9770-2ECA0A919EA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72F-401D-9770-2ECA0A919EA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72F-401D-9770-2ECA0A919EA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72F-401D-9770-2ECA0A919EA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72F-401D-9770-2ECA0A919EA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72F-401D-9770-2ECA0A919EA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72F-401D-9770-2ECA0A919EA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72F-401D-9770-2ECA0A919EA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72F-401D-9770-2ECA0A919EA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72F-401D-9770-2ECA0A919EA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72F-401D-9770-2ECA0A919EA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72F-401D-9770-2ECA0A919EA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72F-401D-9770-2ECA0A919EA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72F-401D-9770-2ECA0A919EA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72F-401D-9770-2ECA0A919EA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72F-401D-9770-2ECA0A919EA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72F-401D-9770-2ECA0A919EA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72F-401D-9770-2ECA0A919E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Linkx2!$D$36:$AC$36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72F-401D-9770-2ECA0A919E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705856"/>
        <c:axId val="175422208"/>
        <c:axId val="0"/>
      </c:bar3DChart>
      <c:catAx>
        <c:axId val="171705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2208"/>
        <c:crosses val="autoZero"/>
        <c:auto val="1"/>
        <c:lblAlgn val="ctr"/>
        <c:lblOffset val="100"/>
        <c:noMultiLvlLbl val="0"/>
      </c:catAx>
      <c:valAx>
        <c:axId val="1754222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17058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A6E-4595-8D3B-8C1B563E395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A6E-4595-8D3B-8C1B563E395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A6E-4595-8D3B-8C1B563E395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A6E-4595-8D3B-8C1B563E395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A6E-4595-8D3B-8C1B563E395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A6E-4595-8D3B-8C1B563E395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A6E-4595-8D3B-8C1B563E395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A6E-4595-8D3B-8C1B563E395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A6E-4595-8D3B-8C1B563E3952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A6E-4595-8D3B-8C1B563E3952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A6E-4595-8D3B-8C1B563E395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A6E-4595-8D3B-8C1B563E395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A6E-4595-8D3B-8C1B563E395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A6E-4595-8D3B-8C1B563E3952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A6E-4595-8D3B-8C1B563E3952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A6E-4595-8D3B-8C1B563E3952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A6E-4595-8D3B-8C1B563E3952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A6E-4595-8D3B-8C1B563E3952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A6E-4595-8D3B-8C1B563E3952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A6E-4595-8D3B-8C1B563E3952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A6E-4595-8D3B-8C1B563E395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Linkx2!$D$37:$AC$37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A6E-4595-8D3B-8C1B563E39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1707904"/>
        <c:axId val="175424064"/>
        <c:axId val="0"/>
      </c:bar3DChart>
      <c:catAx>
        <c:axId val="171707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4064"/>
        <c:crosses val="autoZero"/>
        <c:auto val="1"/>
        <c:lblAlgn val="ctr"/>
        <c:lblOffset val="100"/>
        <c:noMultiLvlLbl val="0"/>
      </c:catAx>
      <c:valAx>
        <c:axId val="1754240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17079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CC19-4C89-932A-CC77AC60D26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CC19-4C89-932A-CC77AC60D26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CC19-4C89-932A-CC77AC60D26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CC19-4C89-932A-CC77AC60D26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CC19-4C89-932A-CC77AC60D26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CC19-4C89-932A-CC77AC60D26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CC19-4C89-932A-CC77AC60D26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CC19-4C89-932A-CC77AC60D26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CC19-4C89-932A-CC77AC60D26D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CC19-4C89-932A-CC77AC60D26D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CC19-4C89-932A-CC77AC60D26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CC19-4C89-932A-CC77AC60D26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CC19-4C89-932A-CC77AC60D26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CC19-4C89-932A-CC77AC60D26D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CC19-4C89-932A-CC77AC60D26D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CC19-4C89-932A-CC77AC60D26D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CC19-4C89-932A-CC77AC60D26D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CC19-4C89-932A-CC77AC60D26D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CC19-4C89-932A-CC77AC60D26D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CC19-4C89-932A-CC77AC60D26D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CC19-4C89-932A-CC77AC60D2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Linkx2!$D$38:$AC$38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CC19-4C89-932A-CC77AC60D2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63042560"/>
        <c:axId val="175422784"/>
        <c:axId val="0"/>
      </c:bar3DChart>
      <c:catAx>
        <c:axId val="26304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2784"/>
        <c:crosses val="autoZero"/>
        <c:auto val="1"/>
        <c:lblAlgn val="ctr"/>
        <c:lblOffset val="100"/>
        <c:noMultiLvlLbl val="0"/>
      </c:catAx>
      <c:valAx>
        <c:axId val="1754227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630425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69C-4D90-9E38-756443714F9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69C-4D90-9E38-756443714F9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69C-4D90-9E38-756443714F9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69C-4D90-9E38-756443714F9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69C-4D90-9E38-756443714F9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69C-4D90-9E38-756443714F9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69C-4D90-9E38-756443714F9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69C-4D90-9E38-756443714F9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69C-4D90-9E38-756443714F9B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69C-4D90-9E38-756443714F9B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69C-4D90-9E38-756443714F9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69C-4D90-9E38-756443714F9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69C-4D90-9E38-756443714F9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69C-4D90-9E38-756443714F9B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469C-4D90-9E38-756443714F9B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469C-4D90-9E38-756443714F9B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469C-4D90-9E38-756443714F9B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469C-4D90-9E38-756443714F9B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469C-4D90-9E38-756443714F9B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469C-4D90-9E38-756443714F9B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469C-4D90-9E38-756443714F9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Linkx2!$D$39:$AC$39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69C-4D90-9E38-75644371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5610880"/>
        <c:axId val="175427520"/>
        <c:axId val="0"/>
      </c:bar3DChart>
      <c:catAx>
        <c:axId val="175610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7520"/>
        <c:crosses val="autoZero"/>
        <c:auto val="1"/>
        <c:lblAlgn val="ctr"/>
        <c:lblOffset val="100"/>
        <c:noMultiLvlLbl val="0"/>
      </c:catAx>
      <c:valAx>
        <c:axId val="1754275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561088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B7B-4A8B-A0E0-9DB51D31BDBA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B7B-4A8B-A0E0-9DB51D31BDBA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B7B-4A8B-A0E0-9DB51D31BDBA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B7B-4A8B-A0E0-9DB51D31BDBA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B7B-4A8B-A0E0-9DB51D31BDBA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B7B-4A8B-A0E0-9DB51D31BDBA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B7B-4A8B-A0E0-9DB51D31BDBA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B7B-4A8B-A0E0-9DB51D31BDBA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B7B-4A8B-A0E0-9DB51D31BDBA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B7B-4A8B-A0E0-9DB51D31BDBA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B7B-4A8B-A0E0-9DB51D31BDBA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B7B-4A8B-A0E0-9DB51D31BDBA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B7B-4A8B-A0E0-9DB51D31BDBA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B7B-4A8B-A0E0-9DB51D31BDBA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B7B-4A8B-A0E0-9DB51D31BDBA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B7B-4A8B-A0E0-9DB51D31BDBA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B7B-4A8B-A0E0-9DB51D31BDBA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B7B-4A8B-A0E0-9DB51D31BDBA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B7B-4A8B-A0E0-9DB51D31BDBA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B7B-4A8B-A0E0-9DB51D31BDBA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B7B-4A8B-A0E0-9DB51D31BD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Linkx2!$D$40:$AC$40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B7B-4A8B-A0E0-9DB51D31B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9636736"/>
        <c:axId val="175429248"/>
        <c:axId val="0"/>
      </c:bar3DChart>
      <c:catAx>
        <c:axId val="219636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9248"/>
        <c:crosses val="autoZero"/>
        <c:auto val="1"/>
        <c:lblAlgn val="ctr"/>
        <c:lblOffset val="100"/>
        <c:noMultiLvlLbl val="0"/>
      </c:catAx>
      <c:valAx>
        <c:axId val="1754292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36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E9D-42DD-B70C-BC798895C96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E9D-42DD-B70C-BC798895C96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E9D-42DD-B70C-BC798895C96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E9D-42DD-B70C-BC798895C96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E9D-42DD-B70C-BC798895C96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E9D-42DD-B70C-BC798895C96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E9D-42DD-B70C-BC798895C96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E9D-42DD-B70C-BC798895C96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E9D-42DD-B70C-BC798895C96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E9D-42DD-B70C-BC798895C96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E9D-42DD-B70C-BC798895C96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E9D-42DD-B70C-BC798895C96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E9D-42DD-B70C-BC798895C96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E9D-42DD-B70C-BC798895C96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E9D-42DD-B70C-BC798895C96E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E9D-42DD-B70C-BC798895C96E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E9D-42DD-B70C-BC798895C96E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E9D-42DD-B70C-BC798895C96E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E9D-42DD-B70C-BC798895C96E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E9D-42DD-B70C-BC798895C96E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E9D-42DD-B70C-BC798895C96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Linkx2!$D$41:$AC$41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E9D-42DD-B70C-BC798895C9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9638784"/>
        <c:axId val="175430976"/>
        <c:axId val="0"/>
      </c:bar3DChart>
      <c:catAx>
        <c:axId val="219638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30976"/>
        <c:crosses val="autoZero"/>
        <c:auto val="1"/>
        <c:lblAlgn val="ctr"/>
        <c:lblOffset val="100"/>
        <c:noMultiLvlLbl val="0"/>
      </c:catAx>
      <c:valAx>
        <c:axId val="1754309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387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BCC-4332-906B-01E0728A452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BCC-4332-906B-01E0728A452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BCC-4332-906B-01E0728A452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BCC-4332-906B-01E0728A452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BCC-4332-906B-01E0728A452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BCC-4332-906B-01E0728A452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BCC-4332-906B-01E0728A452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BCC-4332-906B-01E0728A452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BCC-4332-906B-01E0728A4524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BCC-4332-906B-01E0728A4524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BCC-4332-906B-01E0728A452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BCC-4332-906B-01E0728A452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BCC-4332-906B-01E0728A452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BCC-4332-906B-01E0728A4524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BCC-4332-906B-01E0728A4524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BCC-4332-906B-01E0728A4524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BCC-4332-906B-01E0728A4524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BCC-4332-906B-01E0728A4524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BCC-4332-906B-01E0728A4524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BCC-4332-906B-01E0728A4524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BCC-4332-906B-01E0728A45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Linkx2!$D$42:$AC$42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BCC-4332-906B-01E0728A4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19637760"/>
        <c:axId val="175429824"/>
        <c:axId val="0"/>
      </c:bar3DChart>
      <c:catAx>
        <c:axId val="2196377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5429824"/>
        <c:crosses val="autoZero"/>
        <c:auto val="1"/>
        <c:lblAlgn val="ctr"/>
        <c:lblOffset val="100"/>
        <c:noMultiLvlLbl val="0"/>
      </c:catAx>
      <c:valAx>
        <c:axId val="17542982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377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40000"/>
                <a:lumOff val="6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88D5-4E35-8B0F-A3D076852B4C}"/>
              </c:ext>
            </c:extLst>
          </c:dPt>
          <c:dPt>
            <c:idx val="1"/>
            <c:invertIfNegative val="0"/>
            <c:bubble3D val="0"/>
            <c:spPr>
              <a:solidFill>
                <a:srgbClr val="FFFF99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88D5-4E35-8B0F-A3D076852B4C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88D5-4E35-8B0F-A3D076852B4C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88D5-4E35-8B0F-A3D076852B4C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8D5-4E35-8B0F-A3D076852B4C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88D5-4E35-8B0F-A3D076852B4C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88D5-4E35-8B0F-A3D076852B4C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88D5-4E35-8B0F-A3D076852B4C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D5-4E35-8B0F-A3D076852B4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(Link1x!$B$4,Link1x!$B$5,Link1x!$B$11,Link1x!$B$20)</c:f>
              <c:strCache>
                <c:ptCount val="4"/>
                <c:pt idx="0">
                  <c:v>รวมทุกกลุ่มฯ</c:v>
                </c:pt>
                <c:pt idx="1">
                  <c:v>ภาษาไทย</c:v>
                </c:pt>
                <c:pt idx="2">
                  <c:v>คณิตศาสตร์</c:v>
                </c:pt>
                <c:pt idx="3">
                  <c:v>วิทยาศาสตร์</c:v>
                </c:pt>
              </c:strCache>
            </c:strRef>
          </c:cat>
          <c:val>
            <c:numRef>
              <c:f>(Link1x!$E$4,Link1x!$E$5,Link1x!$E$11,Link1x!$E$20)</c:f>
              <c:numCache>
                <c:formatCode>0.00</c:formatCode>
                <c:ptCount val="4"/>
                <c:pt idx="0">
                  <c:v>-2.06</c:v>
                </c:pt>
                <c:pt idx="1">
                  <c:v>12.600000000000001</c:v>
                </c:pt>
                <c:pt idx="2">
                  <c:v>-1.240000000000002</c:v>
                </c:pt>
                <c:pt idx="3">
                  <c:v>-17.54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D5-4E35-8B0F-A3D076852B4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9678720"/>
        <c:axId val="262449984"/>
      </c:barChart>
      <c:catAx>
        <c:axId val="21967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449984"/>
        <c:crosses val="autoZero"/>
        <c:auto val="1"/>
        <c:lblAlgn val="ctr"/>
        <c:lblOffset val="100"/>
        <c:noMultiLvlLbl val="0"/>
      </c:catAx>
      <c:valAx>
        <c:axId val="2624499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87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4F4-4F56-B52A-9B7D4331513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4F4-4F56-B52A-9B7D4331513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4F4-4F56-B52A-9B7D4331513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4F4-4F56-B52A-9B7D4331513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4F4-4F56-B52A-9B7D4331513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4F4-4F56-B52A-9B7D4331513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4F4-4F56-B52A-9B7D4331513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4F4-4F56-B52A-9B7D4331513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4F4-4F56-B52A-9B7D4331513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4F4-4F56-B52A-9B7D4331513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4F4-4F56-B52A-9B7D4331513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4F4-4F56-B52A-9B7D4331513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4F4-4F56-B52A-9B7D4331513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4F4-4F56-B52A-9B7D4331513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B4F4-4F56-B52A-9B7D4331513E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B4F4-4F56-B52A-9B7D4331513E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B4F4-4F56-B52A-9B7D4331513E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B4F4-4F56-B52A-9B7D4331513E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B4F4-4F56-B52A-9B7D4331513E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B4F4-4F56-B52A-9B7D4331513E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B4F4-4F56-B52A-9B7D4331513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Linkx2!$D$43:$AC$43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4F4-4F56-B52A-9B7D43315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679936"/>
        <c:axId val="176220992"/>
        <c:axId val="0"/>
      </c:bar3DChart>
      <c:catAx>
        <c:axId val="17667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6220992"/>
        <c:crosses val="autoZero"/>
        <c:auto val="1"/>
        <c:lblAlgn val="ctr"/>
        <c:lblOffset val="100"/>
        <c:noMultiLvlLbl val="0"/>
      </c:catAx>
      <c:valAx>
        <c:axId val="1762209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6799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78DE-4A70-9A8A-AEE7A1C5E86A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78DE-4A70-9A8A-AEE7A1C5E86A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78DE-4A70-9A8A-AEE7A1C5E86A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78DE-4A70-9A8A-AEE7A1C5E86A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78DE-4A70-9A8A-AEE7A1C5E86A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78DE-4A70-9A8A-AEE7A1C5E86A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78DE-4A70-9A8A-AEE7A1C5E86A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78DE-4A70-9A8A-AEE7A1C5E86A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78DE-4A70-9A8A-AEE7A1C5E86A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78DE-4A70-9A8A-AEE7A1C5E86A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78DE-4A70-9A8A-AEE7A1C5E86A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78DE-4A70-9A8A-AEE7A1C5E86A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78DE-4A70-9A8A-AEE7A1C5E86A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78DE-4A70-9A8A-AEE7A1C5E86A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78DE-4A70-9A8A-AEE7A1C5E86A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78DE-4A70-9A8A-AEE7A1C5E86A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78DE-4A70-9A8A-AEE7A1C5E86A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78DE-4A70-9A8A-AEE7A1C5E86A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78DE-4A70-9A8A-AEE7A1C5E86A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78DE-4A70-9A8A-AEE7A1C5E86A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78DE-4A70-9A8A-AEE7A1C5E8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Linkx2!$D$44:$AC$44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78DE-4A70-9A8A-AEE7A1C5E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678912"/>
        <c:axId val="176222720"/>
        <c:axId val="0"/>
      </c:bar3DChart>
      <c:catAx>
        <c:axId val="176678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6222720"/>
        <c:crosses val="autoZero"/>
        <c:auto val="1"/>
        <c:lblAlgn val="ctr"/>
        <c:lblOffset val="100"/>
        <c:noMultiLvlLbl val="0"/>
      </c:catAx>
      <c:valAx>
        <c:axId val="1762227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6789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013-48D5-8BFD-5F5A507123C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013-48D5-8BFD-5F5A507123C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013-48D5-8BFD-5F5A507123C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013-48D5-8BFD-5F5A507123C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013-48D5-8BFD-5F5A507123C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013-48D5-8BFD-5F5A507123C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013-48D5-8BFD-5F5A507123C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013-48D5-8BFD-5F5A507123C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013-48D5-8BFD-5F5A507123C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013-48D5-8BFD-5F5A507123C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013-48D5-8BFD-5F5A507123C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013-48D5-8BFD-5F5A507123C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013-48D5-8BFD-5F5A507123C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013-48D5-8BFD-5F5A507123C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B013-48D5-8BFD-5F5A507123CE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B013-48D5-8BFD-5F5A507123CE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B013-48D5-8BFD-5F5A507123CE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B013-48D5-8BFD-5F5A507123CE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B013-48D5-8BFD-5F5A507123CE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B013-48D5-8BFD-5F5A507123CE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B013-48D5-8BFD-5F5A507123C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Linkx2!$D$45:$AC$45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013-48D5-8BFD-5F5A507123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458752"/>
        <c:axId val="176224448"/>
        <c:axId val="0"/>
      </c:bar3DChart>
      <c:catAx>
        <c:axId val="176458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6224448"/>
        <c:crosses val="autoZero"/>
        <c:auto val="1"/>
        <c:lblAlgn val="ctr"/>
        <c:lblOffset val="100"/>
        <c:noMultiLvlLbl val="0"/>
      </c:catAx>
      <c:valAx>
        <c:axId val="1762244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458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E2C7-46F9-98AF-90A97D65559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E2C7-46F9-98AF-90A97D65559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E2C7-46F9-98AF-90A97D65559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E2C7-46F9-98AF-90A97D65559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E2C7-46F9-98AF-90A97D65559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E2C7-46F9-98AF-90A97D65559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E2C7-46F9-98AF-90A97D65559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E2C7-46F9-98AF-90A97D65559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E2C7-46F9-98AF-90A97D655590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E2C7-46F9-98AF-90A97D655590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E2C7-46F9-98AF-90A97D65559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E2C7-46F9-98AF-90A97D65559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E2C7-46F9-98AF-90A97D65559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E2C7-46F9-98AF-90A97D655590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E2C7-46F9-98AF-90A97D655590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E2C7-46F9-98AF-90A97D655590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E2C7-46F9-98AF-90A97D655590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E2C7-46F9-98AF-90A97D655590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E2C7-46F9-98AF-90A97D655590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E2C7-46F9-98AF-90A97D655590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E2C7-46F9-98AF-90A97D6555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Linkx2!$D$46:$AC$46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E2C7-46F9-98AF-90A97D655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690176"/>
        <c:axId val="176223296"/>
        <c:axId val="0"/>
      </c:bar3DChart>
      <c:catAx>
        <c:axId val="176690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6223296"/>
        <c:crosses val="autoZero"/>
        <c:auto val="1"/>
        <c:lblAlgn val="ctr"/>
        <c:lblOffset val="100"/>
        <c:noMultiLvlLbl val="0"/>
      </c:catAx>
      <c:valAx>
        <c:axId val="1762232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69017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E75-42F8-876A-000836DDE076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E75-42F8-876A-000836DDE076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E75-42F8-876A-000836DDE076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E75-42F8-876A-000836DDE076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E75-42F8-876A-000836DDE076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E75-42F8-876A-000836DDE076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E75-42F8-876A-000836DDE076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E75-42F8-876A-000836DDE076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E75-42F8-876A-000836DDE076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E75-42F8-876A-000836DDE076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E75-42F8-876A-000836DDE076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E75-42F8-876A-000836DDE076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E75-42F8-876A-000836DDE076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E75-42F8-876A-000836DDE076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E75-42F8-876A-000836DDE076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E75-42F8-876A-000836DDE076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E75-42F8-876A-000836DDE076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E75-42F8-876A-000836DDE076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E75-42F8-876A-000836DDE076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E75-42F8-876A-000836DDE076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E75-42F8-876A-000836DDE0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Linkx2!$D$47:$AC$47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E75-42F8-876A-000836DDE0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692224"/>
        <c:axId val="177088192"/>
        <c:axId val="0"/>
      </c:bar3DChart>
      <c:catAx>
        <c:axId val="176692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088192"/>
        <c:crosses val="autoZero"/>
        <c:auto val="1"/>
        <c:lblAlgn val="ctr"/>
        <c:lblOffset val="100"/>
        <c:noMultiLvlLbl val="0"/>
      </c:catAx>
      <c:valAx>
        <c:axId val="1770881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692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6514-443D-B7C3-61FF6D37ECBE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6514-443D-B7C3-61FF6D37ECBE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6514-443D-B7C3-61FF6D37ECBE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6514-443D-B7C3-61FF6D37ECBE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6514-443D-B7C3-61FF6D37ECBE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6514-443D-B7C3-61FF6D37ECBE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6514-443D-B7C3-61FF6D37ECBE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6514-443D-B7C3-61FF6D37ECBE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6514-443D-B7C3-61FF6D37ECBE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6514-443D-B7C3-61FF6D37ECBE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6514-443D-B7C3-61FF6D37ECBE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6514-443D-B7C3-61FF6D37ECBE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6514-443D-B7C3-61FF6D37ECBE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6514-443D-B7C3-61FF6D37ECBE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6514-443D-B7C3-61FF6D37ECBE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6514-443D-B7C3-61FF6D37ECBE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6514-443D-B7C3-61FF6D37ECBE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6514-443D-B7C3-61FF6D37ECBE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6514-443D-B7C3-61FF6D37ECBE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6514-443D-B7C3-61FF6D37ECBE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6514-443D-B7C3-61FF6D37EC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Linkx2!$D$48:$AC$48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6514-443D-B7C3-61FF6D37E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864256"/>
        <c:axId val="177089920"/>
        <c:axId val="0"/>
      </c:bar3DChart>
      <c:catAx>
        <c:axId val="176864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089920"/>
        <c:crosses val="autoZero"/>
        <c:auto val="1"/>
        <c:lblAlgn val="ctr"/>
        <c:lblOffset val="100"/>
        <c:noMultiLvlLbl val="0"/>
      </c:catAx>
      <c:valAx>
        <c:axId val="17708992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864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36D4-4EDD-A891-4CB5FB488B6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36D4-4EDD-A891-4CB5FB488B6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36D4-4EDD-A891-4CB5FB488B6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36D4-4EDD-A891-4CB5FB488B6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36D4-4EDD-A891-4CB5FB488B6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36D4-4EDD-A891-4CB5FB488B6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36D4-4EDD-A891-4CB5FB488B6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36D4-4EDD-A891-4CB5FB488B6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36D4-4EDD-A891-4CB5FB488B6C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36D4-4EDD-A891-4CB5FB488B6C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36D4-4EDD-A891-4CB5FB488B6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36D4-4EDD-A891-4CB5FB488B6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36D4-4EDD-A891-4CB5FB488B6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36D4-4EDD-A891-4CB5FB488B6C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36D4-4EDD-A891-4CB5FB488B6C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36D4-4EDD-A891-4CB5FB488B6C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36D4-4EDD-A891-4CB5FB488B6C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36D4-4EDD-A891-4CB5FB488B6C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36D4-4EDD-A891-4CB5FB488B6C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36D4-4EDD-A891-4CB5FB488B6C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36D4-4EDD-A891-4CB5FB488B6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Linkx2!$D$49:$AC$49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36D4-4EDD-A891-4CB5FB488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226752"/>
        <c:axId val="177091648"/>
        <c:axId val="0"/>
      </c:bar3DChart>
      <c:catAx>
        <c:axId val="177226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091648"/>
        <c:crosses val="autoZero"/>
        <c:auto val="1"/>
        <c:lblAlgn val="ctr"/>
        <c:lblOffset val="100"/>
        <c:noMultiLvlLbl val="0"/>
      </c:catAx>
      <c:valAx>
        <c:axId val="1770916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22675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BC05-406C-A41D-CFBA07F8F082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BC05-406C-A41D-CFBA07F8F082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BC05-406C-A41D-CFBA07F8F082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BC05-406C-A41D-CFBA07F8F082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BC05-406C-A41D-CFBA07F8F082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BC05-406C-A41D-CFBA07F8F082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BC05-406C-A41D-CFBA07F8F082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BC05-406C-A41D-CFBA07F8F082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BC05-406C-A41D-CFBA07F8F082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BC05-406C-A41D-CFBA07F8F082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BC05-406C-A41D-CFBA07F8F082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BC05-406C-A41D-CFBA07F8F082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BC05-406C-A41D-CFBA07F8F082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BC05-406C-A41D-CFBA07F8F082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BC05-406C-A41D-CFBA07F8F082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BC05-406C-A41D-CFBA07F8F082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BC05-406C-A41D-CFBA07F8F082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BC05-406C-A41D-CFBA07F8F082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BC05-406C-A41D-CFBA07F8F082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BC05-406C-A41D-CFBA07F8F082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BC05-406C-A41D-CFBA07F8F0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Linkx2!$D$50:$AC$50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C05-406C-A41D-CFBA07F8F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228800"/>
        <c:axId val="177090496"/>
        <c:axId val="0"/>
      </c:bar3DChart>
      <c:catAx>
        <c:axId val="177228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090496"/>
        <c:crosses val="autoZero"/>
        <c:auto val="1"/>
        <c:lblAlgn val="ctr"/>
        <c:lblOffset val="100"/>
        <c:noMultiLvlLbl val="0"/>
      </c:catAx>
      <c:valAx>
        <c:axId val="1770904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22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4FA-4476-8F1F-13C4D5167FE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4FA-4476-8F1F-13C4D5167FE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4FA-4476-8F1F-13C4D5167FE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4FA-4476-8F1F-13C4D5167FE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4FA-4476-8F1F-13C4D5167FE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4FA-4476-8F1F-13C4D5167FE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4FA-4476-8F1F-13C4D5167FE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4FA-4476-8F1F-13C4D5167FE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4FA-4476-8F1F-13C4D5167FE9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4FA-4476-8F1F-13C4D5167FE9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4FA-4476-8F1F-13C4D5167FE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4FA-4476-8F1F-13C4D5167FE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4FA-4476-8F1F-13C4D5167FE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4FA-4476-8F1F-13C4D5167FE9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44FA-4476-8F1F-13C4D5167FE9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44FA-4476-8F1F-13C4D5167FE9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44FA-4476-8F1F-13C4D5167FE9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44FA-4476-8F1F-13C4D5167FE9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44FA-4476-8F1F-13C4D5167FE9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44FA-4476-8F1F-13C4D5167FE9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44FA-4476-8F1F-13C4D5167F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Linkx2!$D$51:$AC$51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4FA-4476-8F1F-13C4D5167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382400"/>
        <c:axId val="177668672"/>
        <c:axId val="0"/>
      </c:bar3DChart>
      <c:catAx>
        <c:axId val="177382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68672"/>
        <c:crosses val="autoZero"/>
        <c:auto val="1"/>
        <c:lblAlgn val="ctr"/>
        <c:lblOffset val="100"/>
        <c:noMultiLvlLbl val="0"/>
      </c:catAx>
      <c:valAx>
        <c:axId val="17766867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382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4925-480F-B323-3AF584D0D5E3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4925-480F-B323-3AF584D0D5E3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4925-480F-B323-3AF584D0D5E3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4925-480F-B323-3AF584D0D5E3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4925-480F-B323-3AF584D0D5E3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4925-480F-B323-3AF584D0D5E3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4925-480F-B323-3AF584D0D5E3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4925-480F-B323-3AF584D0D5E3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4925-480F-B323-3AF584D0D5E3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4925-480F-B323-3AF584D0D5E3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4925-480F-B323-3AF584D0D5E3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4925-480F-B323-3AF584D0D5E3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4925-480F-B323-3AF584D0D5E3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4925-480F-B323-3AF584D0D5E3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4925-480F-B323-3AF584D0D5E3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4925-480F-B323-3AF584D0D5E3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4925-480F-B323-3AF584D0D5E3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4925-480F-B323-3AF584D0D5E3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4925-480F-B323-3AF584D0D5E3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4925-480F-B323-3AF584D0D5E3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4925-480F-B323-3AF584D0D5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Linkx2!$D$52:$AC$52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925-480F-B323-3AF584D0D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384448"/>
        <c:axId val="177670400"/>
        <c:axId val="0"/>
      </c:bar3DChart>
      <c:catAx>
        <c:axId val="177384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70400"/>
        <c:crosses val="autoZero"/>
        <c:auto val="1"/>
        <c:lblAlgn val="ctr"/>
        <c:lblOffset val="100"/>
        <c:noMultiLvlLbl val="0"/>
      </c:catAx>
      <c:valAx>
        <c:axId val="17767040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384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Link1x!$F$4</c:f>
              <c:strCache>
                <c:ptCount val="1"/>
                <c:pt idx="0">
                  <c:v>ทุกกลุ่มสาระฯ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FF5353"/>
              </a:solidFill>
            </c:spPr>
            <c:extLst>
              <c:ext xmlns:c16="http://schemas.microsoft.com/office/drawing/2014/chart" uri="{C3380CC4-5D6E-409C-BE32-E72D297353CC}">
                <c16:uniqueId val="{00000001-A066-49A2-B3B6-95FB625407B2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3-A066-49A2-B3B6-95FB625407B2}"/>
              </c:ext>
            </c:extLst>
          </c:dPt>
          <c:dPt>
            <c:idx val="2"/>
            <c:invertIfNegative val="0"/>
            <c:bubble3D val="0"/>
            <c:spPr>
              <a:solidFill>
                <a:srgbClr val="FFFF66"/>
              </a:solidFill>
            </c:spPr>
            <c:extLst>
              <c:ext xmlns:c16="http://schemas.microsoft.com/office/drawing/2014/chart" uri="{C3380CC4-5D6E-409C-BE32-E72D297353CC}">
                <c16:uniqueId val="{00000005-A066-49A2-B3B6-95FB625407B2}"/>
              </c:ext>
            </c:extLst>
          </c:dPt>
          <c:dPt>
            <c:idx val="3"/>
            <c:invertIfNegative val="0"/>
            <c:bubble3D val="0"/>
            <c:spPr>
              <a:solidFill>
                <a:srgbClr val="00CC5C"/>
              </a:solidFill>
            </c:spPr>
            <c:extLst>
              <c:ext xmlns:c16="http://schemas.microsoft.com/office/drawing/2014/chart" uri="{C3380CC4-5D6E-409C-BE32-E72D297353CC}">
                <c16:uniqueId val="{00000007-A066-49A2-B3B6-95FB625407B2}"/>
              </c:ext>
            </c:extLst>
          </c:dPt>
          <c:dLbls>
            <c:dLbl>
              <c:idx val="0"/>
              <c:layout>
                <c:manualLayout>
                  <c:x val="1.3676273979919568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066-49A2-B3B6-95FB625407B2}"/>
                </c:ext>
              </c:extLst>
            </c:dLbl>
            <c:dLbl>
              <c:idx val="1"/>
              <c:layout>
                <c:manualLayout>
                  <c:x val="1.5043793690714832E-2"/>
                  <c:y val="-2.320027634402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066-49A2-B3B6-95FB625407B2}"/>
                </c:ext>
              </c:extLst>
            </c:dLbl>
            <c:dLbl>
              <c:idx val="2"/>
              <c:layout>
                <c:manualLayout>
                  <c:x val="1.0941019183935655E-2"/>
                  <c:y val="-1.89820442814723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066-49A2-B3B6-95FB625407B2}"/>
                </c:ext>
              </c:extLst>
            </c:dLbl>
            <c:dLbl>
              <c:idx val="3"/>
              <c:layout>
                <c:manualLayout>
                  <c:x val="1.2308646581927712E-2"/>
                  <c:y val="-2.10911603127470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A066-49A2-B3B6-95FB625407B2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66-49A2-B3B6-95FB62540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Link1x!$G$3:$J$3</c:f>
              <c:strCache>
                <c:ptCount val="4"/>
                <c:pt idx="0">
                  <c:v>ปรับปรุง</c:v>
                </c:pt>
                <c:pt idx="1">
                  <c:v>พอใช้</c:v>
                </c:pt>
                <c:pt idx="2">
                  <c:v>ดี</c:v>
                </c:pt>
                <c:pt idx="3">
                  <c:v>ดีมาก</c:v>
                </c:pt>
              </c:strCache>
            </c:strRef>
          </c:cat>
          <c:val>
            <c:numRef>
              <c:f>Link1x!$G$4:$J$4</c:f>
              <c:numCache>
                <c:formatCode>0.00</c:formatCode>
                <c:ptCount val="4"/>
                <c:pt idx="0">
                  <c:v>16.666666666666668</c:v>
                </c:pt>
                <c:pt idx="1">
                  <c:v>33.333333333333336</c:v>
                </c:pt>
                <c:pt idx="2">
                  <c:v>33.333333333333336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66-49A2-B3B6-95FB625407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219679232"/>
        <c:axId val="262451712"/>
        <c:axId val="0"/>
      </c:bar3DChart>
      <c:catAx>
        <c:axId val="21967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451712"/>
        <c:crosses val="autoZero"/>
        <c:auto val="1"/>
        <c:lblAlgn val="ctr"/>
        <c:lblOffset val="100"/>
        <c:noMultiLvlLbl val="0"/>
      </c:catAx>
      <c:valAx>
        <c:axId val="26245171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9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30710186528596406"/>
          <c:y val="2.5349197856310145E-2"/>
          <c:w val="0.38296027577449571"/>
          <c:h val="8.3922036041365791E-2"/>
        </c:manualLayout>
      </c:layout>
      <c:overlay val="0"/>
      <c:spPr>
        <a:ln>
          <a:solidFill>
            <a:srgbClr val="002060"/>
          </a:solidFill>
        </a:ln>
      </c:spPr>
      <c:txPr>
        <a:bodyPr/>
        <a:lstStyle/>
        <a:p>
          <a:pPr algn="ctr" rtl="0">
            <a:defRPr lang="th-TH" sz="1800" b="1" i="0" u="none" strike="noStrike" kern="1200" baseline="0">
              <a:solidFill>
                <a:sysClr val="windowText" lastClr="000000"/>
              </a:solidFill>
              <a:latin typeface="TH Sarabun New" pitchFamily="34" charset="-34"/>
              <a:ea typeface="+mn-ea"/>
              <a:cs typeface="TH Sarabun New" pitchFamily="34" charset="-34"/>
            </a:defRPr>
          </a:pPr>
          <a:endParaRPr lang="th-TH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81B-45CC-A613-E9467308131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81B-45CC-A613-E9467308131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81B-45CC-A613-E9467308131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81B-45CC-A613-E9467308131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81B-45CC-A613-E9467308131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81B-45CC-A613-E9467308131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81B-45CC-A613-E9467308131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81B-45CC-A613-E9467308131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81B-45CC-A613-E9467308131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81B-45CC-A613-E9467308131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81B-45CC-A613-E9467308131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81B-45CC-A613-E9467308131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81B-45CC-A613-E9467308131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81B-45CC-A613-E9467308131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81B-45CC-A613-E9467308131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81B-45CC-A613-E9467308131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81B-45CC-A613-E9467308131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81B-45CC-A613-E9467308131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81B-45CC-A613-E9467308131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081B-45CC-A613-E9467308131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081B-45CC-A613-E9467308131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Linkx2!$D$53:$AC$53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81B-45CC-A613-E94673081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497088"/>
        <c:axId val="177672128"/>
        <c:axId val="0"/>
      </c:bar3DChart>
      <c:catAx>
        <c:axId val="177497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72128"/>
        <c:crosses val="autoZero"/>
        <c:auto val="1"/>
        <c:lblAlgn val="ctr"/>
        <c:lblOffset val="100"/>
        <c:noMultiLvlLbl val="0"/>
      </c:catAx>
      <c:valAx>
        <c:axId val="17767212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4970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255-464C-83F6-FBAB37DDD3FA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255-464C-83F6-FBAB37DDD3FA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255-464C-83F6-FBAB37DDD3FA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255-464C-83F6-FBAB37DDD3FA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255-464C-83F6-FBAB37DDD3FA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255-464C-83F6-FBAB37DDD3FA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255-464C-83F6-FBAB37DDD3FA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255-464C-83F6-FBAB37DDD3FA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255-464C-83F6-FBAB37DDD3FA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255-464C-83F6-FBAB37DDD3FA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255-464C-83F6-FBAB37DDD3FA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255-464C-83F6-FBAB37DDD3FA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255-464C-83F6-FBAB37DDD3FA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255-464C-83F6-FBAB37DDD3FA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255-464C-83F6-FBAB37DDD3FA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255-464C-83F6-FBAB37DDD3FA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255-464C-83F6-FBAB37DDD3FA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255-464C-83F6-FBAB37DDD3FA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255-464C-83F6-FBAB37DDD3FA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255-464C-83F6-FBAB37DDD3FA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255-464C-83F6-FBAB37DDD3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Linkx2!$D$54:$AC$54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255-464C-83F6-FBAB37DDD3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499136"/>
        <c:axId val="177670976"/>
        <c:axId val="0"/>
      </c:bar3DChart>
      <c:catAx>
        <c:axId val="177499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70976"/>
        <c:crosses val="autoZero"/>
        <c:auto val="1"/>
        <c:lblAlgn val="ctr"/>
        <c:lblOffset val="100"/>
        <c:noMultiLvlLbl val="0"/>
      </c:catAx>
      <c:valAx>
        <c:axId val="1776709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4991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E21-41A2-80C3-2C87A02A737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E21-41A2-80C3-2C87A02A737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E21-41A2-80C3-2C87A02A737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E21-41A2-80C3-2C87A02A737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E21-41A2-80C3-2C87A02A737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E21-41A2-80C3-2C87A02A737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E21-41A2-80C3-2C87A02A737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E21-41A2-80C3-2C87A02A737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E21-41A2-80C3-2C87A02A7371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E21-41A2-80C3-2C87A02A7371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E21-41A2-80C3-2C87A02A7371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E21-41A2-80C3-2C87A02A737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E21-41A2-80C3-2C87A02A737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E21-41A2-80C3-2C87A02A7371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E21-41A2-80C3-2C87A02A7371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E21-41A2-80C3-2C87A02A7371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E21-41A2-80C3-2C87A02A7371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E21-41A2-80C3-2C87A02A7371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E21-41A2-80C3-2C87A02A7371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E21-41A2-80C3-2C87A02A7371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E21-41A2-80C3-2C87A02A73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Linkx2!$D$55:$AC$55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E21-41A2-80C3-2C87A02A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845248"/>
        <c:axId val="177675584"/>
        <c:axId val="0"/>
      </c:bar3DChart>
      <c:catAx>
        <c:axId val="1778452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75584"/>
        <c:crosses val="autoZero"/>
        <c:auto val="1"/>
        <c:lblAlgn val="ctr"/>
        <c:lblOffset val="100"/>
        <c:noMultiLvlLbl val="0"/>
      </c:catAx>
      <c:valAx>
        <c:axId val="17767558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8452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8CA-499A-A692-F44106CC82FB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D8CA-499A-A692-F44106CC82FB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D8CA-499A-A692-F44106CC82FB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D8CA-499A-A692-F44106CC82FB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D8CA-499A-A692-F44106CC82FB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D8CA-499A-A692-F44106CC82FB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D8CA-499A-A692-F44106CC82FB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D8CA-499A-A692-F44106CC82FB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D8CA-499A-A692-F44106CC82FB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D8CA-499A-A692-F44106CC82FB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D8CA-499A-A692-F44106CC82FB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D8CA-499A-A692-F44106CC82FB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D8CA-499A-A692-F44106CC82FB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D8CA-499A-A692-F44106CC82FB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D8CA-499A-A692-F44106CC82FB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D8CA-499A-A692-F44106CC82FB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D8CA-499A-A692-F44106CC82FB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D8CA-499A-A692-F44106CC82FB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D8CA-499A-A692-F44106CC82FB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D8CA-499A-A692-F44106CC82FB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D8CA-499A-A692-F44106CC82F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Linkx2!$D$56:$AC$56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D8CA-499A-A692-F44106CC8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7847296"/>
        <c:axId val="177652864"/>
        <c:axId val="0"/>
      </c:bar3DChart>
      <c:catAx>
        <c:axId val="1778472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52864"/>
        <c:crosses val="autoZero"/>
        <c:auto val="1"/>
        <c:lblAlgn val="ctr"/>
        <c:lblOffset val="100"/>
        <c:noMultiLvlLbl val="0"/>
      </c:catAx>
      <c:valAx>
        <c:axId val="177652864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78472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E9D-468F-AF38-E4DD5C92505F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E9D-468F-AF38-E4DD5C92505F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E9D-468F-AF38-E4DD5C92505F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E9D-468F-AF38-E4DD5C92505F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E9D-468F-AF38-E4DD5C92505F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E9D-468F-AF38-E4DD5C92505F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E9D-468F-AF38-E4DD5C92505F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E9D-468F-AF38-E4DD5C92505F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E9D-468F-AF38-E4DD5C92505F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E9D-468F-AF38-E4DD5C92505F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E9D-468F-AF38-E4DD5C92505F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E9D-468F-AF38-E4DD5C92505F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E9D-468F-AF38-E4DD5C92505F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E9D-468F-AF38-E4DD5C92505F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2E9D-468F-AF38-E4DD5C92505F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2E9D-468F-AF38-E4DD5C92505F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2E9D-468F-AF38-E4DD5C92505F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2E9D-468F-AF38-E4DD5C92505F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2E9D-468F-AF38-E4DD5C92505F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2E9D-468F-AF38-E4DD5C92505F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2E9D-468F-AF38-E4DD5C9250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Linkx2!$D$57:$AC$57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E9D-468F-AF38-E4DD5C92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013184"/>
        <c:axId val="177654592"/>
        <c:axId val="0"/>
      </c:bar3DChart>
      <c:catAx>
        <c:axId val="178013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54592"/>
        <c:crosses val="autoZero"/>
        <c:auto val="1"/>
        <c:lblAlgn val="ctr"/>
        <c:lblOffset val="100"/>
        <c:noMultiLvlLbl val="0"/>
      </c:catAx>
      <c:valAx>
        <c:axId val="17765459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01318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8102-42C6-8ED3-09D98E9AD8CC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8102-42C6-8ED3-09D98E9AD8CC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8102-42C6-8ED3-09D98E9AD8CC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8102-42C6-8ED3-09D98E9AD8CC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8102-42C6-8ED3-09D98E9AD8CC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8102-42C6-8ED3-09D98E9AD8CC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8102-42C6-8ED3-09D98E9AD8CC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8102-42C6-8ED3-09D98E9AD8CC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8102-42C6-8ED3-09D98E9AD8CC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8102-42C6-8ED3-09D98E9AD8CC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8102-42C6-8ED3-09D98E9AD8CC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8102-42C6-8ED3-09D98E9AD8CC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8102-42C6-8ED3-09D98E9AD8CC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8102-42C6-8ED3-09D98E9AD8CC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8102-42C6-8ED3-09D98E9AD8CC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8102-42C6-8ED3-09D98E9AD8CC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8102-42C6-8ED3-09D98E9AD8CC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8102-42C6-8ED3-09D98E9AD8CC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8102-42C6-8ED3-09D98E9AD8CC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8102-42C6-8ED3-09D98E9AD8CC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8102-42C6-8ED3-09D98E9AD8C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Linkx2!$D$59:$AC$59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8102-42C6-8ED3-09D98E9AD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6862208"/>
        <c:axId val="177675008"/>
        <c:axId val="0"/>
      </c:bar3DChart>
      <c:catAx>
        <c:axId val="176862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75008"/>
        <c:crosses val="autoZero"/>
        <c:auto val="1"/>
        <c:lblAlgn val="ctr"/>
        <c:lblOffset val="100"/>
        <c:noMultiLvlLbl val="0"/>
      </c:catAx>
      <c:valAx>
        <c:axId val="1776750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68622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AD63-4E91-9693-B2034D2ADF95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AD63-4E91-9693-B2034D2ADF95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AD63-4E91-9693-B2034D2ADF95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AD63-4E91-9693-B2034D2ADF95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AD63-4E91-9693-B2034D2ADF95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AD63-4E91-9693-B2034D2ADF95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AD63-4E91-9693-B2034D2ADF95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AD63-4E91-9693-B2034D2ADF95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AD63-4E91-9693-B2034D2ADF95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AD63-4E91-9693-B2034D2ADF95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AD63-4E91-9693-B2034D2ADF95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AD63-4E91-9693-B2034D2ADF95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AD63-4E91-9693-B2034D2ADF95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AD63-4E91-9693-B2034D2ADF95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AD63-4E91-9693-B2034D2ADF95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AD63-4E91-9693-B2034D2ADF95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AD63-4E91-9693-B2034D2ADF95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AD63-4E91-9693-B2034D2ADF95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AD63-4E91-9693-B2034D2ADF95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AD63-4E91-9693-B2034D2ADF95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AD63-4E91-9693-B2034D2ADF9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Linkx2!$D$60:$AC$60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AD63-4E91-9693-B2034D2AD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238464"/>
        <c:axId val="177656896"/>
        <c:axId val="0"/>
      </c:bar3DChart>
      <c:catAx>
        <c:axId val="17823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56896"/>
        <c:crosses val="autoZero"/>
        <c:auto val="1"/>
        <c:lblAlgn val="ctr"/>
        <c:lblOffset val="100"/>
        <c:noMultiLvlLbl val="0"/>
      </c:catAx>
      <c:valAx>
        <c:axId val="17765689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23846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6906612663089348E-2"/>
          <c:y val="0.10389469525840632"/>
          <c:w val="0.94834352918393683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CC4-43FF-8DF2-04AB67915DA1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CC4-43FF-8DF2-04AB67915DA1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CC4-43FF-8DF2-04AB67915DA1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CC4-43FF-8DF2-04AB67915DA1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CC4-43FF-8DF2-04AB67915DA1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CC4-43FF-8DF2-04AB67915DA1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CC4-43FF-8DF2-04AB67915DA1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CC4-43FF-8DF2-04AB67915DA1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CC4-43FF-8DF2-04AB67915DA1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CC4-43FF-8DF2-04AB67915DA1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CC4-43FF-8DF2-04AB67915DA1}"/>
              </c:ext>
            </c:extLst>
          </c:dPt>
          <c:dPt>
            <c:idx val="16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CC4-43FF-8DF2-04AB67915DA1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CC4-43FF-8DF2-04AB67915DA1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CC4-43FF-8DF2-04AB67915DA1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CC4-43FF-8DF2-04AB67915DA1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CC4-43FF-8DF2-04AB67915DA1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CC4-43FF-8DF2-04AB67915DA1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CC4-43FF-8DF2-04AB67915DA1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CC4-43FF-8DF2-04AB67915DA1}"/>
              </c:ext>
            </c:extLst>
          </c:dPt>
          <c:dLbls>
            <c:dLbl>
              <c:idx val="5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CC4-43FF-8DF2-04AB67915DA1}"/>
                </c:ext>
              </c:extLst>
            </c:dLbl>
            <c:dLbl>
              <c:idx val="6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0CC4-43FF-8DF2-04AB67915DA1}"/>
                </c:ext>
              </c:extLst>
            </c:dLbl>
            <c:dLbl>
              <c:idx val="15"/>
              <c:spPr/>
              <c:txPr>
                <a:bodyPr/>
                <a:lstStyle/>
                <a:p>
                  <a:pPr>
                    <a:defRPr sz="1400" b="1">
                      <a:solidFill>
                        <a:sysClr val="windowText" lastClr="0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5-0CC4-43FF-8DF2-04AB67915DA1}"/>
                </c:ext>
              </c:extLst>
            </c:dLbl>
            <c:dLbl>
              <c:idx val="16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7-0CC4-43FF-8DF2-04AB67915DA1}"/>
                </c:ext>
              </c:extLst>
            </c:dLbl>
            <c:dLbl>
              <c:idx val="23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FF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5-0CC4-43FF-8DF2-04AB67915DA1}"/>
                </c:ext>
              </c:extLst>
            </c:dLbl>
            <c:dLbl>
              <c:idx val="24"/>
              <c:spPr/>
              <c:txPr>
                <a:bodyPr/>
                <a:lstStyle/>
                <a:p>
                  <a:pPr>
                    <a:defRPr sz="1400" b="1">
                      <a:solidFill>
                        <a:srgbClr val="C00000"/>
                      </a:solidFill>
                      <a:latin typeface="TH Sarabun New" pitchFamily="34" charset="-34"/>
                      <a:cs typeface="TH Sarabun New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26-0CC4-43FF-8DF2-04AB67915D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Linkx2!$D$6:$AC$6</c:f>
              <c:numCache>
                <c:formatCode>0.00</c:formatCode>
                <c:ptCount val="26"/>
                <c:pt idx="0">
                  <c:v>66.666666666666671</c:v>
                </c:pt>
                <c:pt idx="1">
                  <c:v>69.565217391304344</c:v>
                </c:pt>
                <c:pt idx="2">
                  <c:v>88.888888888888886</c:v>
                </c:pt>
                <c:pt idx="3">
                  <c:v>58.064516129032256</c:v>
                </c:pt>
                <c:pt idx="4">
                  <c:v>80</c:v>
                </c:pt>
                <c:pt idx="5">
                  <c:v>72.637057815178423</c:v>
                </c:pt>
                <c:pt idx="6">
                  <c:v>50</c:v>
                </c:pt>
                <c:pt idx="7">
                  <c:v>31.578947368421051</c:v>
                </c:pt>
                <c:pt idx="8">
                  <c:v>0</c:v>
                </c:pt>
                <c:pt idx="9">
                  <c:v>50</c:v>
                </c:pt>
                <c:pt idx="10">
                  <c:v>20</c:v>
                </c:pt>
                <c:pt idx="11">
                  <c:v>33.333333333333336</c:v>
                </c:pt>
                <c:pt idx="12">
                  <c:v>0</c:v>
                </c:pt>
                <c:pt idx="13">
                  <c:v>50</c:v>
                </c:pt>
                <c:pt idx="14">
                  <c:v>0</c:v>
                </c:pt>
                <c:pt idx="15">
                  <c:v>26.101364522417153</c:v>
                </c:pt>
                <c:pt idx="16">
                  <c:v>12.5</c:v>
                </c:pt>
                <c:pt idx="17">
                  <c:v>61.53846153846154</c:v>
                </c:pt>
                <c:pt idx="18">
                  <c:v>46.153846153846153</c:v>
                </c:pt>
                <c:pt idx="19">
                  <c:v>69.230769230769226</c:v>
                </c:pt>
                <c:pt idx="20">
                  <c:v>31.578947368421051</c:v>
                </c:pt>
                <c:pt idx="21">
                  <c:v>30</c:v>
                </c:pt>
                <c:pt idx="22">
                  <c:v>53.333333333333336</c:v>
                </c:pt>
                <c:pt idx="23">
                  <c:v>0</c:v>
                </c:pt>
                <c:pt idx="24">
                  <c:v>34.637923601739388</c:v>
                </c:pt>
                <c:pt idx="25">
                  <c:v>41.175604163542758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0CC4-43FF-8DF2-04AB67915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241024"/>
        <c:axId val="177655744"/>
        <c:axId val="0"/>
      </c:bar3DChart>
      <c:catAx>
        <c:axId val="17824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7655744"/>
        <c:crosses val="autoZero"/>
        <c:auto val="1"/>
        <c:lblAlgn val="ctr"/>
        <c:lblOffset val="100"/>
        <c:noMultiLvlLbl val="0"/>
      </c:catAx>
      <c:valAx>
        <c:axId val="177655744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2410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0BEC-425C-8D90-314E9AAA2724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0BEC-425C-8D90-314E9AAA2724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0BEC-425C-8D90-314E9AAA2724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0BEC-425C-8D90-314E9AAA2724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0BEC-425C-8D90-314E9AAA2724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0BEC-425C-8D90-314E9AAA2724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0BEC-425C-8D90-314E9AAA2724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0BEC-425C-8D90-314E9AAA2724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0BEC-425C-8D90-314E9AAA2724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0BEC-425C-8D90-314E9AAA2724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0BEC-425C-8D90-314E9AAA2724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0BEC-425C-8D90-314E9AAA2724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0BEC-425C-8D90-314E9AAA2724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0BEC-425C-8D90-314E9AAA2724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0BEC-425C-8D90-314E9AAA2724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0BEC-425C-8D90-314E9AAA2724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0BEC-425C-8D90-314E9AAA2724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0BEC-425C-8D90-314E9AAA2724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0BEC-425C-8D90-314E9AAA2724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0BEC-425C-8D90-314E9AAA2724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0BEC-425C-8D90-314E9AAA27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Linkx2!$D$61:$AC$61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0BEC-425C-8D90-314E9AAA2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435072"/>
        <c:axId val="178307648"/>
        <c:axId val="0"/>
      </c:bar3DChart>
      <c:catAx>
        <c:axId val="1784350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307648"/>
        <c:crosses val="autoZero"/>
        <c:auto val="1"/>
        <c:lblAlgn val="ctr"/>
        <c:lblOffset val="100"/>
        <c:noMultiLvlLbl val="0"/>
      </c:catAx>
      <c:valAx>
        <c:axId val="17830764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435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2C9-4943-AB57-978D138CE080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2C9-4943-AB57-978D138CE080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2C9-4943-AB57-978D138CE080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2C9-4943-AB57-978D138CE080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2C9-4943-AB57-978D138CE080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2C9-4943-AB57-978D138CE080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2C9-4943-AB57-978D138CE080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2C9-4943-AB57-978D138CE080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2C9-4943-AB57-978D138CE080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2C9-4943-AB57-978D138CE080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2C9-4943-AB57-978D138CE080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2C9-4943-AB57-978D138CE080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2C9-4943-AB57-978D138CE080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2C9-4943-AB57-978D138CE080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22C9-4943-AB57-978D138CE080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22C9-4943-AB57-978D138CE080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22C9-4943-AB57-978D138CE080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22C9-4943-AB57-978D138CE080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22C9-4943-AB57-978D138CE080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22C9-4943-AB57-978D138CE080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22C9-4943-AB57-978D138CE0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Linkx2!$D$62:$AC$62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2C9-4943-AB57-978D138CE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170"/>
        <c:shape val="cylinder"/>
        <c:axId val="178437120"/>
        <c:axId val="178309376"/>
        <c:axId val="0"/>
      </c:bar3DChart>
      <c:catAx>
        <c:axId val="178437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309376"/>
        <c:crosses val="autoZero"/>
        <c:auto val="1"/>
        <c:lblAlgn val="ctr"/>
        <c:lblOffset val="100"/>
        <c:noMultiLvlLbl val="0"/>
      </c:catAx>
      <c:valAx>
        <c:axId val="17830937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4371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ADF490"/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8DF066"/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9A0-4A10-9A80-23E97E7D4132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9A0-4A10-9A80-23E97E7D4132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9A0-4A10-9A80-23E97E7D4132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9A0-4A10-9A80-23E97E7D4132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A0-4A10-9A80-23E97E7D4132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A0-4A10-9A80-23E97E7D4132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A0-4A10-9A80-23E97E7D4132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E9A0-4A10-9A80-23E97E7D4132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9A0-4A10-9A80-23E97E7D41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Link1x!$B$5:$B$10</c:f>
              <c:strCache>
                <c:ptCount val="6"/>
                <c:pt idx="0">
                  <c:v>ภาษาไทย</c:v>
                </c:pt>
                <c:pt idx="1">
                  <c:v>  - มฐ ท 1.1</c:v>
                </c:pt>
                <c:pt idx="2">
                  <c:v>  - มฐ ท 2.1</c:v>
                </c:pt>
                <c:pt idx="3">
                  <c:v>  - มฐ ท 3.1</c:v>
                </c:pt>
                <c:pt idx="4">
                  <c:v>  - มฐ ท 4.1</c:v>
                </c:pt>
                <c:pt idx="5">
                  <c:v>  - มฐ ท 5.1</c:v>
                </c:pt>
              </c:strCache>
            </c:strRef>
          </c:cat>
          <c:val>
            <c:numRef>
              <c:f>Link1x!$E$5:$E$10</c:f>
              <c:numCache>
                <c:formatCode>0.00</c:formatCode>
                <c:ptCount val="6"/>
                <c:pt idx="0">
                  <c:v>12.600000000000001</c:v>
                </c:pt>
                <c:pt idx="1">
                  <c:v>17.646253434443331</c:v>
                </c:pt>
                <c:pt idx="2">
                  <c:v>33.590000000000003</c:v>
                </c:pt>
                <c:pt idx="3">
                  <c:v>-8.9031882624464203</c:v>
                </c:pt>
                <c:pt idx="4">
                  <c:v>3.3900000000000006</c:v>
                </c:pt>
                <c:pt idx="5">
                  <c:v>19.169139465875368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A0-4A10-9A80-23E97E7D41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9679744"/>
        <c:axId val="262453440"/>
      </c:barChart>
      <c:catAx>
        <c:axId val="21967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453440"/>
        <c:crosses val="autoZero"/>
        <c:auto val="1"/>
        <c:lblAlgn val="ctr"/>
        <c:lblOffset val="100"/>
        <c:noMultiLvlLbl val="0"/>
      </c:catAx>
      <c:valAx>
        <c:axId val="26245344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797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57AC-4CC8-9A0C-126744250F7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57AC-4CC8-9A0C-126744250F7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57AC-4CC8-9A0C-126744250F7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57AC-4CC8-9A0C-126744250F7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57AC-4CC8-9A0C-126744250F7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57AC-4CC8-9A0C-126744250F7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57AC-4CC8-9A0C-126744250F7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57AC-4CC8-9A0C-126744250F7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57AC-4CC8-9A0C-126744250F78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57AC-4CC8-9A0C-126744250F78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57AC-4CC8-9A0C-126744250F7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57AC-4CC8-9A0C-126744250F7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57AC-4CC8-9A0C-126744250F7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57AC-4CC8-9A0C-126744250F78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57AC-4CC8-9A0C-126744250F78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57AC-4CC8-9A0C-126744250F78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57AC-4CC8-9A0C-126744250F78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57AC-4CC8-9A0C-126744250F78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57AC-4CC8-9A0C-126744250F78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57AC-4CC8-9A0C-126744250F78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57AC-4CC8-9A0C-126744250F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Linkx2!$D$63:$AC$63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57AC-4CC8-9A0C-126744250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652160"/>
        <c:axId val="178311680"/>
        <c:axId val="0"/>
      </c:bar3DChart>
      <c:catAx>
        <c:axId val="1786521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311680"/>
        <c:crosses val="autoZero"/>
        <c:auto val="1"/>
        <c:lblAlgn val="ctr"/>
        <c:lblOffset val="100"/>
        <c:noMultiLvlLbl val="0"/>
      </c:catAx>
      <c:valAx>
        <c:axId val="17831168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6521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AE1-4D36-97A6-8293EFB15E79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AE1-4D36-97A6-8293EFB15E79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AE1-4D36-97A6-8293EFB15E79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AE1-4D36-97A6-8293EFB15E79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AE1-4D36-97A6-8293EFB15E79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AE1-4D36-97A6-8293EFB15E79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AE1-4D36-97A6-8293EFB15E79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AE1-4D36-97A6-8293EFB15E79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AE1-4D36-97A6-8293EFB15E79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AE1-4D36-97A6-8293EFB15E79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AE1-4D36-97A6-8293EFB15E79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AE1-4D36-97A6-8293EFB15E79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AE1-4D36-97A6-8293EFB15E79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AE1-4D36-97A6-8293EFB15E79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AE1-4D36-97A6-8293EFB15E79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AE1-4D36-97A6-8293EFB15E79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AE1-4D36-97A6-8293EFB15E79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AE1-4D36-97A6-8293EFB15E79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AE1-4D36-97A6-8293EFB15E79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AE1-4D36-97A6-8293EFB15E79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AE1-4D36-97A6-8293EFB15E7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Linkx2!$D$64:$AC$64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AE1-4D36-97A6-8293EFB15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816000"/>
        <c:axId val="178313408"/>
        <c:axId val="0"/>
      </c:bar3DChart>
      <c:catAx>
        <c:axId val="178816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313408"/>
        <c:crosses val="autoZero"/>
        <c:auto val="1"/>
        <c:lblAlgn val="ctr"/>
        <c:lblOffset val="100"/>
        <c:noMultiLvlLbl val="0"/>
      </c:catAx>
      <c:valAx>
        <c:axId val="178313408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81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2FAE-45DF-83C3-1BB5639C2BA8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2FAE-45DF-83C3-1BB5639C2BA8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2FAE-45DF-83C3-1BB5639C2BA8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2FAE-45DF-83C3-1BB5639C2BA8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2FAE-45DF-83C3-1BB5639C2BA8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2FAE-45DF-83C3-1BB5639C2BA8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2FAE-45DF-83C3-1BB5639C2BA8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2FAE-45DF-83C3-1BB5639C2BA8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2FAE-45DF-83C3-1BB5639C2BA8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2FAE-45DF-83C3-1BB5639C2BA8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2FAE-45DF-83C3-1BB5639C2BA8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2FAE-45DF-83C3-1BB5639C2BA8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2FAE-45DF-83C3-1BB5639C2BA8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2FAE-45DF-83C3-1BB5639C2BA8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2FAE-45DF-83C3-1BB5639C2BA8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2FAE-45DF-83C3-1BB5639C2BA8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2FAE-45DF-83C3-1BB5639C2BA8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2FAE-45DF-83C3-1BB5639C2BA8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2FAE-45DF-83C3-1BB5639C2BA8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2FAE-45DF-83C3-1BB5639C2BA8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2FAE-45DF-83C3-1BB5639C2BA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Linkx2!$D$65:$AC$65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2FAE-45DF-83C3-1BB5639C2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8818048"/>
        <c:axId val="178312256"/>
        <c:axId val="0"/>
      </c:bar3DChart>
      <c:catAx>
        <c:axId val="178818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312256"/>
        <c:crosses val="autoZero"/>
        <c:auto val="1"/>
        <c:lblAlgn val="ctr"/>
        <c:lblOffset val="100"/>
        <c:noMultiLvlLbl val="0"/>
      </c:catAx>
      <c:valAx>
        <c:axId val="178312256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881804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2822359648570412E-3"/>
          <c:y val="0.10389469525840632"/>
          <c:w val="0.99216764329345386"/>
          <c:h val="0.72361385060533689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rgbClr val="D6EDBD"/>
            </a:solidFill>
          </c:spPr>
          <c:invertIfNegative val="0"/>
          <c:dPt>
            <c:idx val="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9E92-46C0-B727-2FB10E6DAA8D}"/>
              </c:ext>
            </c:extLst>
          </c:dPt>
          <c:dPt>
            <c:idx val="6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3-9E92-46C0-B727-2FB10E6DAA8D}"/>
              </c:ext>
            </c:extLst>
          </c:dPt>
          <c:dPt>
            <c:idx val="7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5-9E92-46C0-B727-2FB10E6DAA8D}"/>
              </c:ext>
            </c:extLst>
          </c:dPt>
          <c:dPt>
            <c:idx val="8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7-9E92-46C0-B727-2FB10E6DAA8D}"/>
              </c:ext>
            </c:extLst>
          </c:dPt>
          <c:dPt>
            <c:idx val="9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9-9E92-46C0-B727-2FB10E6DAA8D}"/>
              </c:ext>
            </c:extLst>
          </c:dPt>
          <c:dPt>
            <c:idx val="10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B-9E92-46C0-B727-2FB10E6DAA8D}"/>
              </c:ext>
            </c:extLst>
          </c:dPt>
          <c:dPt>
            <c:idx val="11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D-9E92-46C0-B727-2FB10E6DAA8D}"/>
              </c:ext>
            </c:extLst>
          </c:dPt>
          <c:dPt>
            <c:idx val="12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0F-9E92-46C0-B727-2FB10E6DAA8D}"/>
              </c:ext>
            </c:extLst>
          </c:dPt>
          <c:dPt>
            <c:idx val="13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1-9E92-46C0-B727-2FB10E6DAA8D}"/>
              </c:ext>
            </c:extLst>
          </c:dPt>
          <c:dPt>
            <c:idx val="14"/>
            <c:invertIfNegative val="0"/>
            <c:bubble3D val="0"/>
            <c:spPr>
              <a:solidFill>
                <a:srgbClr val="F79646">
                  <a:lumMod val="20000"/>
                  <a:lumOff val="8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3-9E92-46C0-B727-2FB10E6DAA8D}"/>
              </c:ext>
            </c:extLst>
          </c:dPt>
          <c:dPt>
            <c:idx val="15"/>
            <c:invertIfNegative val="0"/>
            <c:bubble3D val="0"/>
            <c:spPr>
              <a:solidFill>
                <a:srgbClr val="F79646">
                  <a:lumMod val="60000"/>
                  <a:lumOff val="4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5-9E92-46C0-B727-2FB10E6DAA8D}"/>
              </c:ext>
            </c:extLst>
          </c:dPt>
          <c:dPt>
            <c:idx val="16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7-9E92-46C0-B727-2FB10E6DAA8D}"/>
              </c:ext>
            </c:extLst>
          </c:dPt>
          <c:dPt>
            <c:idx val="17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9-9E92-46C0-B727-2FB10E6DAA8D}"/>
              </c:ext>
            </c:extLst>
          </c:dPt>
          <c:dPt>
            <c:idx val="18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B-9E92-46C0-B727-2FB10E6DAA8D}"/>
              </c:ext>
            </c:extLst>
          </c:dPt>
          <c:dPt>
            <c:idx val="19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D-9E92-46C0-B727-2FB10E6DAA8D}"/>
              </c:ext>
            </c:extLst>
          </c:dPt>
          <c:dPt>
            <c:idx val="20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1F-9E92-46C0-B727-2FB10E6DAA8D}"/>
              </c:ext>
            </c:extLst>
          </c:dPt>
          <c:dPt>
            <c:idx val="21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1-9E92-46C0-B727-2FB10E6DAA8D}"/>
              </c:ext>
            </c:extLst>
          </c:dPt>
          <c:dPt>
            <c:idx val="22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3-9E92-46C0-B727-2FB10E6DAA8D}"/>
              </c:ext>
            </c:extLst>
          </c:dPt>
          <c:dPt>
            <c:idx val="23"/>
            <c:invertIfNegative val="0"/>
            <c:bubble3D val="0"/>
            <c:spPr>
              <a:solidFill>
                <a:srgbClr val="4BACC6">
                  <a:lumMod val="40000"/>
                  <a:lumOff val="60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5-9E92-46C0-B727-2FB10E6DAA8D}"/>
              </c:ext>
            </c:extLst>
          </c:dPt>
          <c:dPt>
            <c:idx val="24"/>
            <c:invertIfNegative val="0"/>
            <c:bubble3D val="0"/>
            <c:spPr>
              <a:solidFill>
                <a:srgbClr val="4BACC6">
                  <a:lumMod val="75000"/>
                </a:srgbClr>
              </a:solidFill>
            </c:spPr>
            <c:extLst>
              <c:ext xmlns:c16="http://schemas.microsoft.com/office/drawing/2014/chart" uri="{C3380CC4-5D6E-409C-BE32-E72D297353CC}">
                <c16:uniqueId val="{00000027-9E92-46C0-B727-2FB10E6DAA8D}"/>
              </c:ext>
            </c:extLst>
          </c:dPt>
          <c:dPt>
            <c:idx val="25"/>
            <c:invertIfNegative val="0"/>
            <c:bubble3D val="0"/>
            <c:spPr>
              <a:solidFill>
                <a:srgbClr val="FFBDDE"/>
              </a:solidFill>
            </c:spPr>
            <c:extLst>
              <c:ext xmlns:c16="http://schemas.microsoft.com/office/drawing/2014/chart" uri="{C3380CC4-5D6E-409C-BE32-E72D297353CC}">
                <c16:uniqueId val="{00000029-9E92-46C0-B727-2FB10E6DAA8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 b="1">
                    <a:solidFill>
                      <a:sysClr val="windowText" lastClr="0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Linkx2!$D$5:$AC$5</c:f>
              <c:strCache>
                <c:ptCount val="26"/>
                <c:pt idx="0">
                  <c:v>ท 1.1</c:v>
                </c:pt>
                <c:pt idx="1">
                  <c:v>ท 2.1</c:v>
                </c:pt>
                <c:pt idx="2">
                  <c:v>ท 3.1</c:v>
                </c:pt>
                <c:pt idx="3">
                  <c:v>ท 4.1</c:v>
                </c:pt>
                <c:pt idx="4">
                  <c:v>ท 5.1</c:v>
                </c:pt>
                <c:pt idx="5">
                  <c:v>ภาษาไทย</c:v>
                </c:pt>
                <c:pt idx="6">
                  <c:v>ค 1.1</c:v>
                </c:pt>
                <c:pt idx="7">
                  <c:v>ค 1.2</c:v>
                </c:pt>
                <c:pt idx="8">
                  <c:v>ค 1.3</c:v>
                </c:pt>
                <c:pt idx="9">
                  <c:v>ค 2.1</c:v>
                </c:pt>
                <c:pt idx="10">
                  <c:v>ค 2.2</c:v>
                </c:pt>
                <c:pt idx="11">
                  <c:v>ค 3.1</c:v>
                </c:pt>
                <c:pt idx="12">
                  <c:v>ค 4.1</c:v>
                </c:pt>
                <c:pt idx="13">
                  <c:v>ค 5.1</c:v>
                </c:pt>
                <c:pt idx="14">
                  <c:v>ค 5.2</c:v>
                </c:pt>
                <c:pt idx="15">
                  <c:v>คณิตศาสตร์</c:v>
                </c:pt>
                <c:pt idx="16">
                  <c:v>ว 1.1</c:v>
                </c:pt>
                <c:pt idx="17">
                  <c:v>ว 1.2</c:v>
                </c:pt>
                <c:pt idx="18">
                  <c:v>ว 3.1</c:v>
                </c:pt>
                <c:pt idx="19">
                  <c:v>ว 4.1</c:v>
                </c:pt>
                <c:pt idx="20">
                  <c:v>ว 4.2</c:v>
                </c:pt>
                <c:pt idx="21">
                  <c:v>ว 5.1</c:v>
                </c:pt>
                <c:pt idx="22">
                  <c:v>ว 6.1</c:v>
                </c:pt>
                <c:pt idx="23">
                  <c:v>ว 7.1</c:v>
                </c:pt>
                <c:pt idx="24">
                  <c:v>วิทยาศาสตร์</c:v>
                </c:pt>
                <c:pt idx="25">
                  <c:v>เฉลี่ยรวม</c:v>
                </c:pt>
              </c:strCache>
            </c:strRef>
          </c:cat>
          <c:val>
            <c:numRef>
              <c:f>Linkx2!$D$58:$AC$58</c:f>
              <c:numCache>
                <c:formatCode>0.00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9E92-46C0-B727-2FB10E6DA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79000320"/>
        <c:axId val="178972352"/>
        <c:axId val="0"/>
      </c:bar3DChart>
      <c:catAx>
        <c:axId val="17900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3600000"/>
          <a:lstStyle/>
          <a:p>
            <a:pPr>
              <a:defRPr sz="1500" b="1">
                <a:latin typeface="TH Sarabun New" pitchFamily="34" charset="-34"/>
                <a:cs typeface="TH Sarabun New" pitchFamily="34" charset="-34"/>
              </a:defRPr>
            </a:pPr>
            <a:endParaRPr lang="th-TH"/>
          </a:p>
        </c:txPr>
        <c:crossAx val="178972352"/>
        <c:crosses val="autoZero"/>
        <c:auto val="1"/>
        <c:lblAlgn val="ctr"/>
        <c:lblOffset val="100"/>
        <c:noMultiLvlLbl val="0"/>
      </c:catAx>
      <c:valAx>
        <c:axId val="17897235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17900032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0E5-4EC7-8347-A7C789B717E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0E5-4EC7-8347-A7C789B717E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0E5-4EC7-8347-A7C789B717E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0E5-4EC7-8347-A7C789B717ED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0E5-4EC7-8347-A7C789B717ED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0E5-4EC7-8347-A7C789B717ED}"/>
                </c:ext>
              </c:extLst>
            </c:dLbl>
            <c:dLbl>
              <c:idx val="2"/>
              <c:layout>
                <c:manualLayout>
                  <c:x val="0"/>
                  <c:y val="-4.21823136201874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0E5-4EC7-8347-A7C789B717ED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0E5-4EC7-8347-A7C789B717ED}"/>
                </c:ext>
              </c:extLst>
            </c:dLbl>
            <c:dLbl>
              <c:idx val="4"/>
              <c:layout>
                <c:manualLayout>
                  <c:x val="2.7352547959838135E-3"/>
                  <c:y val="-2.95272873899294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00E5-4EC7-8347-A7C789B717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Link1x!$B$11:$B$19</c:f>
              <c:strCache>
                <c:ptCount val="9"/>
                <c:pt idx="0">
                  <c:v>คณิตศาสตร์</c:v>
                </c:pt>
                <c:pt idx="1">
                  <c:v>  - มฐ ค 1.1</c:v>
                </c:pt>
                <c:pt idx="2">
                  <c:v>  - มฐ ค 1.2</c:v>
                </c:pt>
                <c:pt idx="3">
                  <c:v>  - มฐ ค 2.1</c:v>
                </c:pt>
                <c:pt idx="4">
                  <c:v>  - มฐ ค 2.2</c:v>
                </c:pt>
                <c:pt idx="5">
                  <c:v>  - มฐ ค 3.1</c:v>
                </c:pt>
                <c:pt idx="6">
                  <c:v>  - มฐ ค 4.1</c:v>
                </c:pt>
                <c:pt idx="7">
                  <c:v>  - มฐ ค 5.1</c:v>
                </c:pt>
                <c:pt idx="8">
                  <c:v>  - มฐ ค 5.2</c:v>
                </c:pt>
              </c:strCache>
            </c:strRef>
          </c:cat>
          <c:val>
            <c:numRef>
              <c:f>Link1x!$E$11:$E$19</c:f>
              <c:numCache>
                <c:formatCode>0.00</c:formatCode>
                <c:ptCount val="9"/>
                <c:pt idx="0">
                  <c:v>-1.240000000000002</c:v>
                </c:pt>
                <c:pt idx="1">
                  <c:v>27.524222335543087</c:v>
                </c:pt>
                <c:pt idx="2">
                  <c:v>-0.20406988915429736</c:v>
                </c:pt>
                <c:pt idx="3">
                  <c:v>19.864864864864863</c:v>
                </c:pt>
                <c:pt idx="4">
                  <c:v>-11.302056773754884</c:v>
                </c:pt>
                <c:pt idx="5">
                  <c:v>1.8664609892911805</c:v>
                </c:pt>
                <c:pt idx="6">
                  <c:v>-18.918918918918916</c:v>
                </c:pt>
                <c:pt idx="7">
                  <c:v>-9</c:v>
                </c:pt>
                <c:pt idx="8">
                  <c:v>-1.3003569607343195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E5-4EC7-8347-A7C789B717E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39583232"/>
        <c:axId val="262930432"/>
      </c:barChart>
      <c:catAx>
        <c:axId val="239583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8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930432"/>
        <c:crosses val="autoZero"/>
        <c:auto val="1"/>
        <c:lblAlgn val="ctr"/>
        <c:lblOffset val="100"/>
        <c:noMultiLvlLbl val="0"/>
      </c:catAx>
      <c:valAx>
        <c:axId val="262930432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39583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0.29223292409292662"/>
          <c:w val="1"/>
          <c:h val="0.6319171313502441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accent5">
                  <a:lumMod val="75000"/>
                </a:schemeClr>
              </a:solidFill>
              <a:ln>
                <a:solidFill>
                  <a:schemeClr val="bg1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C4C9-4AA1-A576-84AFEC5C2B1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4C9-4AA1-A576-84AFEC5C2B1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4C9-4AA1-A576-84AFEC5C2B1D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4C9-4AA1-A576-84AFEC5C2B1D}"/>
              </c:ext>
            </c:extLst>
          </c:dPt>
          <c:dLbls>
            <c:dLbl>
              <c:idx val="0"/>
              <c:layout>
                <c:manualLayout>
                  <c:x val="-2.5072879319144429E-17"/>
                  <c:y val="-6.32734704302819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4C9-4AA1-A576-84AFEC5C2B1D}"/>
                </c:ext>
              </c:extLst>
            </c:dLbl>
            <c:dLbl>
              <c:idx val="1"/>
              <c:layout>
                <c:manualLayout>
                  <c:x val="0"/>
                  <c:y val="-8.43646272403745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4C9-4AA1-A576-84AFEC5C2B1D}"/>
                </c:ext>
              </c:extLst>
            </c:dLbl>
            <c:dLbl>
              <c:idx val="2"/>
              <c:layout>
                <c:manualLayout>
                  <c:x val="2.7352547959839137E-3"/>
                  <c:y val="-1.6872593303873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4C9-4AA1-A576-84AFEC5C2B1D}"/>
                </c:ext>
              </c:extLst>
            </c:dLbl>
            <c:dLbl>
              <c:idx val="3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4C9-4AA1-A576-84AFEC5C2B1D}"/>
                </c:ext>
              </c:extLst>
            </c:dLbl>
            <c:dLbl>
              <c:idx val="4"/>
              <c:layout>
                <c:manualLayout>
                  <c:x val="0"/>
                  <c:y val="-8.43646272403749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4C9-4AA1-A576-84AFEC5C2B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1">
                    <a:solidFill>
                      <a:srgbClr val="C00000"/>
                    </a:solidFill>
                    <a:latin typeface="TH Sarabun New" pitchFamily="34" charset="-34"/>
                    <a:cs typeface="TH Sarabun New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Link1x!$B$20:$B$28</c:f>
              <c:strCache>
                <c:ptCount val="9"/>
                <c:pt idx="0">
                  <c:v>วิทยาศาสตร์</c:v>
                </c:pt>
                <c:pt idx="1">
                  <c:v>  - มฐ ว 1.1</c:v>
                </c:pt>
                <c:pt idx="2">
                  <c:v>  - มฐ ว 1.2</c:v>
                </c:pt>
                <c:pt idx="3">
                  <c:v>  - มฐ ว 3.1</c:v>
                </c:pt>
                <c:pt idx="4">
                  <c:v>  - มฐ ว 4.1</c:v>
                </c:pt>
                <c:pt idx="5">
                  <c:v>  - มฐ ว 4.2</c:v>
                </c:pt>
                <c:pt idx="6">
                  <c:v>  - มฐ ว 5.1</c:v>
                </c:pt>
                <c:pt idx="7">
                  <c:v>  - มฐ ว 6.1</c:v>
                </c:pt>
                <c:pt idx="8">
                  <c:v>  - มฐ ว 7.1</c:v>
                </c:pt>
              </c:strCache>
            </c:strRef>
          </c:cat>
          <c:val>
            <c:numRef>
              <c:f>Link1x!$E$20:$E$28</c:f>
              <c:numCache>
                <c:formatCode>0.00</c:formatCode>
                <c:ptCount val="9"/>
                <c:pt idx="0">
                  <c:v>-17.54</c:v>
                </c:pt>
                <c:pt idx="1">
                  <c:v>-28.33</c:v>
                </c:pt>
                <c:pt idx="2">
                  <c:v>-8.1970905070289035</c:v>
                </c:pt>
                <c:pt idx="3">
                  <c:v>-27.885717896066971</c:v>
                </c:pt>
                <c:pt idx="4">
                  <c:v>-27.885717896066971</c:v>
                </c:pt>
                <c:pt idx="5">
                  <c:v>2.8087415664417748</c:v>
                </c:pt>
                <c:pt idx="6">
                  <c:v>-21.375770020533885</c:v>
                </c:pt>
                <c:pt idx="7">
                  <c:v>2.5399999999999991</c:v>
                </c:pt>
                <c:pt idx="8">
                  <c:v>-26.978624229979467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4C9-4AA1-A576-84AFEC5C2B1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219680256"/>
        <c:axId val="262932160"/>
      </c:barChart>
      <c:catAx>
        <c:axId val="21968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FF0000"/>
            </a:solidFill>
          </a:ln>
        </c:spPr>
        <c:txPr>
          <a:bodyPr/>
          <a:lstStyle/>
          <a:p>
            <a:pPr algn="ctr">
              <a:defRPr lang="th-TH" sz="1600" b="1" i="0" u="none" strike="noStrike" kern="1200" baseline="0">
                <a:solidFill>
                  <a:sysClr val="windowText" lastClr="000000"/>
                </a:solidFill>
                <a:latin typeface="TH Sarabun New" pitchFamily="34" charset="-34"/>
                <a:ea typeface="+mn-ea"/>
                <a:cs typeface="TH Sarabun New" pitchFamily="34" charset="-34"/>
              </a:defRPr>
            </a:pPr>
            <a:endParaRPr lang="th-TH"/>
          </a:p>
        </c:txPr>
        <c:crossAx val="262932160"/>
        <c:crosses val="autoZero"/>
        <c:auto val="1"/>
        <c:lblAlgn val="ctr"/>
        <c:lblOffset val="100"/>
        <c:noMultiLvlLbl val="0"/>
      </c:catAx>
      <c:valAx>
        <c:axId val="262932160"/>
        <c:scaling>
          <c:orientation val="minMax"/>
        </c:scaling>
        <c:delete val="1"/>
        <c:axPos val="l"/>
        <c:numFmt formatCode="0" sourceLinked="0"/>
        <c:majorTickMark val="out"/>
        <c:minorTickMark val="none"/>
        <c:tickLblPos val="nextTo"/>
        <c:crossAx val="21968025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13" Type="http://schemas.openxmlformats.org/officeDocument/2006/relationships/chart" Target="../charts/chart25.xml"/><Relationship Id="rId18" Type="http://schemas.openxmlformats.org/officeDocument/2006/relationships/chart" Target="../charts/chart30.xml"/><Relationship Id="rId26" Type="http://schemas.openxmlformats.org/officeDocument/2006/relationships/chart" Target="../charts/chart38.xml"/><Relationship Id="rId3" Type="http://schemas.openxmlformats.org/officeDocument/2006/relationships/chart" Target="../charts/chart15.xml"/><Relationship Id="rId21" Type="http://schemas.openxmlformats.org/officeDocument/2006/relationships/chart" Target="../charts/chart33.xml"/><Relationship Id="rId7" Type="http://schemas.openxmlformats.org/officeDocument/2006/relationships/chart" Target="../charts/chart19.xml"/><Relationship Id="rId12" Type="http://schemas.openxmlformats.org/officeDocument/2006/relationships/chart" Target="../charts/chart24.xml"/><Relationship Id="rId17" Type="http://schemas.openxmlformats.org/officeDocument/2006/relationships/chart" Target="../charts/chart29.xml"/><Relationship Id="rId25" Type="http://schemas.openxmlformats.org/officeDocument/2006/relationships/chart" Target="../charts/chart37.xml"/><Relationship Id="rId2" Type="http://schemas.openxmlformats.org/officeDocument/2006/relationships/chart" Target="../charts/chart14.xml"/><Relationship Id="rId16" Type="http://schemas.openxmlformats.org/officeDocument/2006/relationships/chart" Target="../charts/chart28.xml"/><Relationship Id="rId20" Type="http://schemas.openxmlformats.org/officeDocument/2006/relationships/chart" Target="../charts/chart32.xml"/><Relationship Id="rId29" Type="http://schemas.openxmlformats.org/officeDocument/2006/relationships/chart" Target="../charts/chart41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11" Type="http://schemas.openxmlformats.org/officeDocument/2006/relationships/chart" Target="../charts/chart23.xml"/><Relationship Id="rId24" Type="http://schemas.openxmlformats.org/officeDocument/2006/relationships/chart" Target="../charts/chart36.xml"/><Relationship Id="rId5" Type="http://schemas.openxmlformats.org/officeDocument/2006/relationships/chart" Target="../charts/chart17.xml"/><Relationship Id="rId15" Type="http://schemas.openxmlformats.org/officeDocument/2006/relationships/chart" Target="../charts/chart27.xml"/><Relationship Id="rId23" Type="http://schemas.openxmlformats.org/officeDocument/2006/relationships/chart" Target="../charts/chart35.xml"/><Relationship Id="rId28" Type="http://schemas.openxmlformats.org/officeDocument/2006/relationships/chart" Target="../charts/chart40.xml"/><Relationship Id="rId10" Type="http://schemas.openxmlformats.org/officeDocument/2006/relationships/chart" Target="../charts/chart22.xml"/><Relationship Id="rId19" Type="http://schemas.openxmlformats.org/officeDocument/2006/relationships/chart" Target="../charts/chart31.xml"/><Relationship Id="rId4" Type="http://schemas.openxmlformats.org/officeDocument/2006/relationships/chart" Target="../charts/chart16.xml"/><Relationship Id="rId9" Type="http://schemas.openxmlformats.org/officeDocument/2006/relationships/chart" Target="../charts/chart21.xml"/><Relationship Id="rId14" Type="http://schemas.openxmlformats.org/officeDocument/2006/relationships/chart" Target="../charts/chart26.xml"/><Relationship Id="rId22" Type="http://schemas.openxmlformats.org/officeDocument/2006/relationships/chart" Target="../charts/chart34.xml"/><Relationship Id="rId27" Type="http://schemas.openxmlformats.org/officeDocument/2006/relationships/chart" Target="../charts/chart39.xml"/><Relationship Id="rId30" Type="http://schemas.openxmlformats.org/officeDocument/2006/relationships/chart" Target="../charts/chart4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0.xml"/><Relationship Id="rId13" Type="http://schemas.openxmlformats.org/officeDocument/2006/relationships/chart" Target="../charts/chart55.xml"/><Relationship Id="rId18" Type="http://schemas.openxmlformats.org/officeDocument/2006/relationships/chart" Target="../charts/chart60.xml"/><Relationship Id="rId26" Type="http://schemas.openxmlformats.org/officeDocument/2006/relationships/chart" Target="../charts/chart68.xml"/><Relationship Id="rId3" Type="http://schemas.openxmlformats.org/officeDocument/2006/relationships/chart" Target="../charts/chart45.xml"/><Relationship Id="rId21" Type="http://schemas.openxmlformats.org/officeDocument/2006/relationships/chart" Target="../charts/chart63.xml"/><Relationship Id="rId7" Type="http://schemas.openxmlformats.org/officeDocument/2006/relationships/chart" Target="../charts/chart49.xml"/><Relationship Id="rId12" Type="http://schemas.openxmlformats.org/officeDocument/2006/relationships/chart" Target="../charts/chart54.xml"/><Relationship Id="rId17" Type="http://schemas.openxmlformats.org/officeDocument/2006/relationships/chart" Target="../charts/chart59.xml"/><Relationship Id="rId25" Type="http://schemas.openxmlformats.org/officeDocument/2006/relationships/chart" Target="../charts/chart67.xml"/><Relationship Id="rId2" Type="http://schemas.openxmlformats.org/officeDocument/2006/relationships/chart" Target="../charts/chart44.xml"/><Relationship Id="rId16" Type="http://schemas.openxmlformats.org/officeDocument/2006/relationships/chart" Target="../charts/chart58.xml"/><Relationship Id="rId20" Type="http://schemas.openxmlformats.org/officeDocument/2006/relationships/chart" Target="../charts/chart62.xml"/><Relationship Id="rId29" Type="http://schemas.openxmlformats.org/officeDocument/2006/relationships/chart" Target="../charts/chart71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11" Type="http://schemas.openxmlformats.org/officeDocument/2006/relationships/chart" Target="../charts/chart53.xml"/><Relationship Id="rId24" Type="http://schemas.openxmlformats.org/officeDocument/2006/relationships/chart" Target="../charts/chart66.xml"/><Relationship Id="rId5" Type="http://schemas.openxmlformats.org/officeDocument/2006/relationships/chart" Target="../charts/chart47.xml"/><Relationship Id="rId15" Type="http://schemas.openxmlformats.org/officeDocument/2006/relationships/chart" Target="../charts/chart57.xml"/><Relationship Id="rId23" Type="http://schemas.openxmlformats.org/officeDocument/2006/relationships/chart" Target="../charts/chart65.xml"/><Relationship Id="rId28" Type="http://schemas.openxmlformats.org/officeDocument/2006/relationships/chart" Target="../charts/chart70.xml"/><Relationship Id="rId10" Type="http://schemas.openxmlformats.org/officeDocument/2006/relationships/chart" Target="../charts/chart52.xml"/><Relationship Id="rId19" Type="http://schemas.openxmlformats.org/officeDocument/2006/relationships/chart" Target="../charts/chart61.xml"/><Relationship Id="rId31" Type="http://schemas.openxmlformats.org/officeDocument/2006/relationships/chart" Target="../charts/chart73.xml"/><Relationship Id="rId4" Type="http://schemas.openxmlformats.org/officeDocument/2006/relationships/chart" Target="../charts/chart46.xml"/><Relationship Id="rId9" Type="http://schemas.openxmlformats.org/officeDocument/2006/relationships/chart" Target="../charts/chart51.xml"/><Relationship Id="rId14" Type="http://schemas.openxmlformats.org/officeDocument/2006/relationships/chart" Target="../charts/chart56.xml"/><Relationship Id="rId22" Type="http://schemas.openxmlformats.org/officeDocument/2006/relationships/chart" Target="../charts/chart64.xml"/><Relationship Id="rId27" Type="http://schemas.openxmlformats.org/officeDocument/2006/relationships/chart" Target="../charts/chart69.xml"/><Relationship Id="rId30" Type="http://schemas.openxmlformats.org/officeDocument/2006/relationships/chart" Target="../charts/chart7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1080325</xdr:colOff>
      <xdr:row>98</xdr:row>
      <xdr:rowOff>172091</xdr:rowOff>
    </xdr:from>
    <xdr:to>
      <xdr:col>10</xdr:col>
      <xdr:colOff>225796</xdr:colOff>
      <xdr:row>105</xdr:row>
      <xdr:rowOff>264620</xdr:rowOff>
    </xdr:to>
    <xdr:grpSp>
      <xdr:nvGrpSpPr>
        <xdr:cNvPr id="3" name="Group 2"/>
        <xdr:cNvGrpSpPr/>
      </xdr:nvGrpSpPr>
      <xdr:grpSpPr>
        <a:xfrm>
          <a:off x="1632775" y="28918541"/>
          <a:ext cx="5708196" cy="2359479"/>
          <a:chOff x="1960288" y="16584399"/>
          <a:chExt cx="6078206" cy="2349221"/>
        </a:xfrm>
      </xdr:grpSpPr>
      <xdr:sp macro="" textlink="">
        <xdr:nvSpPr>
          <xdr:cNvPr id="24" name="Rounded Rectangle 23"/>
          <xdr:cNvSpPr/>
        </xdr:nvSpPr>
        <xdr:spPr>
          <a:xfrm>
            <a:off x="1960288" y="16584399"/>
            <a:ext cx="6078206" cy="2349221"/>
          </a:xfrm>
          <a:prstGeom prst="roundRect">
            <a:avLst>
              <a:gd name="adj" fmla="val 7576"/>
            </a:avLst>
          </a:prstGeom>
          <a:noFill/>
          <a:ln>
            <a:solidFill>
              <a:srgbClr val="00B05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/>
          </a:p>
        </xdr:txBody>
      </xdr:sp>
      <xdr:pic>
        <xdr:nvPicPr>
          <xdr:cNvPr id="2" name="Picture 1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250269" y="16744691"/>
            <a:ext cx="5501615" cy="2129463"/>
          </a:xfrm>
          <a:prstGeom prst="rect">
            <a:avLst/>
          </a:prstGeom>
        </xdr:spPr>
      </xdr:pic>
    </xdr:grpSp>
    <xdr:clientData/>
  </xdr:twoCellAnchor>
  <xdr:twoCellAnchor>
    <xdr:from>
      <xdr:col>4</xdr:col>
      <xdr:colOff>124558</xdr:colOff>
      <xdr:row>73</xdr:row>
      <xdr:rowOff>65943</xdr:rowOff>
    </xdr:from>
    <xdr:to>
      <xdr:col>7</xdr:col>
      <xdr:colOff>98288</xdr:colOff>
      <xdr:row>79</xdr:row>
      <xdr:rowOff>73269</xdr:rowOff>
    </xdr:to>
    <xdr:grpSp>
      <xdr:nvGrpSpPr>
        <xdr:cNvPr id="11" name="Group 10"/>
        <xdr:cNvGrpSpPr/>
      </xdr:nvGrpSpPr>
      <xdr:grpSpPr>
        <a:xfrm>
          <a:off x="2210533" y="19944618"/>
          <a:ext cx="2488330" cy="1836126"/>
          <a:chOff x="2205404" y="19372385"/>
          <a:chExt cx="2479538" cy="1853711"/>
        </a:xfrm>
      </xdr:grpSpPr>
      <xdr:pic>
        <xdr:nvPicPr>
          <xdr:cNvPr id="12" name="Picture 11" descr="C:\Users\SW_COM~1\AppData\Local\Temp\SNAGHTML50813c5b.PN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942" t="718" r="7932" b="40939"/>
          <a:stretch/>
        </xdr:blipFill>
        <xdr:spPr bwMode="auto">
          <a:xfrm>
            <a:off x="2205404" y="19372385"/>
            <a:ext cx="2479538" cy="1853711"/>
          </a:xfrm>
          <a:prstGeom prst="rect">
            <a:avLst/>
          </a:prstGeom>
          <a:noFill/>
          <a:ln>
            <a:solidFill>
              <a:schemeClr val="bg1">
                <a:lumMod val="50000"/>
              </a:schemeClr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grpSp>
        <xdr:nvGrpSpPr>
          <xdr:cNvPr id="10" name="Group 9"/>
          <xdr:cNvGrpSpPr/>
        </xdr:nvGrpSpPr>
        <xdr:grpSpPr>
          <a:xfrm>
            <a:off x="2886446" y="20222308"/>
            <a:ext cx="499071" cy="657969"/>
            <a:chOff x="2886446" y="20222308"/>
            <a:chExt cx="499071" cy="657969"/>
          </a:xfrm>
        </xdr:grpSpPr>
        <xdr:sp macro="" textlink="">
          <xdr:nvSpPr>
            <xdr:cNvPr id="20" name="ลูกศรขวา 3"/>
            <xdr:cNvSpPr/>
          </xdr:nvSpPr>
          <xdr:spPr bwMode="auto">
            <a:xfrm rot="13981417">
              <a:off x="3102337" y="20597096"/>
              <a:ext cx="404908" cy="161453"/>
            </a:xfrm>
            <a:prstGeom prst="rightArrow">
              <a:avLst>
                <a:gd name="adj1" fmla="val 50000"/>
                <a:gd name="adj2" fmla="val 45833"/>
              </a:avLst>
            </a:prstGeom>
            <a:solidFill>
              <a:srgbClr val="FF0000"/>
            </a:solidFill>
            <a:ln>
              <a:solidFill>
                <a:srgbClr val="FF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th-TH"/>
            </a:p>
          </xdr:txBody>
        </xdr:sp>
        <xdr:sp macro="" textlink="">
          <xdr:nvSpPr>
            <xdr:cNvPr id="6" name="Oval 5"/>
            <xdr:cNvSpPr/>
          </xdr:nvSpPr>
          <xdr:spPr>
            <a:xfrm>
              <a:off x="2886446" y="20222308"/>
              <a:ext cx="344727" cy="260326"/>
            </a:xfrm>
            <a:prstGeom prst="ellipse">
              <a:avLst/>
            </a:prstGeom>
            <a:noFill/>
            <a:ln w="19050">
              <a:solidFill>
                <a:srgbClr val="FF5353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en-US" sz="1100"/>
            </a:p>
          </xdr:txBody>
        </xdr:sp>
      </xdr:grpSp>
    </xdr:grpSp>
    <xdr:clientData/>
  </xdr:twoCellAnchor>
  <xdr:twoCellAnchor>
    <xdr:from>
      <xdr:col>2</xdr:col>
      <xdr:colOff>303067</xdr:colOff>
      <xdr:row>115</xdr:row>
      <xdr:rowOff>155865</xdr:rowOff>
    </xdr:from>
    <xdr:to>
      <xdr:col>10</xdr:col>
      <xdr:colOff>583525</xdr:colOff>
      <xdr:row>124</xdr:row>
      <xdr:rowOff>231913</xdr:rowOff>
    </xdr:to>
    <xdr:sp macro="" textlink="">
      <xdr:nvSpPr>
        <xdr:cNvPr id="15" name="Rounded Rectangle 14"/>
        <xdr:cNvSpPr/>
      </xdr:nvSpPr>
      <xdr:spPr>
        <a:xfrm>
          <a:off x="858002" y="34942822"/>
          <a:ext cx="6840284" cy="3124048"/>
        </a:xfrm>
        <a:prstGeom prst="roundRect">
          <a:avLst>
            <a:gd name="adj" fmla="val 10648"/>
          </a:avLst>
        </a:prstGeom>
        <a:solidFill>
          <a:srgbClr val="FFF3FF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th-TH" sz="2900" b="1">
              <a:solidFill>
                <a:srgbClr val="002060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โปรแกรมวิเคราะห์ผลการทดสอบ</a:t>
          </a:r>
        </a:p>
        <a:p>
          <a:pPr algn="ctr"/>
          <a:r>
            <a:rPr lang="th-TH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(</a:t>
          </a:r>
          <a:r>
            <a:rPr lang="en-US" sz="2900" b="1" baseline="0">
              <a:solidFill>
                <a:srgbClr val="C00000"/>
              </a:solidFill>
              <a:latin typeface="TH SarabunPSK" pitchFamily="34" charset="-34"/>
              <a:cs typeface="TH SarabunPSK" pitchFamily="34" charset="-34"/>
            </a:rPr>
            <a:t>Testing Analyze Program : TAP)</a:t>
          </a:r>
          <a:endParaRPr lang="th-TH" sz="2900" b="1" baseline="0">
            <a:solidFill>
              <a:srgbClr val="C00000"/>
            </a:solidFill>
            <a:latin typeface="TH SarabunPSK" pitchFamily="34" charset="-34"/>
            <a:cs typeface="TH SarabunPSK" pitchFamily="34" charset="-34"/>
          </a:endParaRPr>
        </a:p>
        <a:p>
          <a:pPr algn="ctr"/>
          <a:endParaRPr lang="en-US" sz="1100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  <a:p>
          <a:pPr lvl="2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โปรแกรมวิเคราะห์ผลการสอบ</a:t>
          </a:r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 	ใช่ต้องการคำตอบแค่รับรู้</a:t>
          </a:r>
        </a:p>
        <a:p>
          <a:pPr lvl="1" algn="l"/>
          <a:r>
            <a:rPr lang="th-TH" sz="2500" b="1" i="0" baseline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ทั้งจุดอ่อน/จุดแข็งที่เป็นอยู่  	หากแต่เพื่อนำไปสู่ </a:t>
          </a:r>
          <a:r>
            <a:rPr lang="th-TH" sz="2500" b="1" i="0" baseline="0">
              <a:solidFill>
                <a:srgbClr val="005C2A"/>
              </a:solidFill>
              <a:latin typeface="TH SarabunPSK" pitchFamily="34" charset="-34"/>
              <a:cs typeface="TH SarabunPSK" pitchFamily="34" charset="-34"/>
            </a:rPr>
            <a:t>"การพัฒนา"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รู้ว่าเด็กเป็นอย่างไรแล้วให้ช่วย</a:t>
          </a:r>
          <a:r>
            <a:rPr lang="en-US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	เหมือนคนป่วยเจ็บไข้ได้รักษา</a:t>
          </a:r>
        </a:p>
        <a:p>
          <a:pPr lvl="1" algn="l"/>
          <a:r>
            <a:rPr lang="th-TH" sz="2500" b="1" i="0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จัดยาให้ตรงตามเหตุแห่งโรคา	มั่นใจว่าโรคร้ายหายแน่นอน...</a:t>
          </a:r>
        </a:p>
      </xdr:txBody>
    </xdr:sp>
    <xdr:clientData/>
  </xdr:twoCellAnchor>
  <xdr:twoCellAnchor>
    <xdr:from>
      <xdr:col>3</xdr:col>
      <xdr:colOff>34436</xdr:colOff>
      <xdr:row>51</xdr:row>
      <xdr:rowOff>20114</xdr:rowOff>
    </xdr:from>
    <xdr:to>
      <xdr:col>11</xdr:col>
      <xdr:colOff>286482</xdr:colOff>
      <xdr:row>63</xdr:row>
      <xdr:rowOff>146538</xdr:rowOff>
    </xdr:to>
    <xdr:grpSp>
      <xdr:nvGrpSpPr>
        <xdr:cNvPr id="13" name="Group 12"/>
        <xdr:cNvGrpSpPr/>
      </xdr:nvGrpSpPr>
      <xdr:grpSpPr>
        <a:xfrm>
          <a:off x="1891811" y="13421789"/>
          <a:ext cx="6309946" cy="3784024"/>
          <a:chOff x="1939437" y="12571114"/>
          <a:chExt cx="6289430" cy="3819193"/>
        </a:xfrm>
      </xdr:grpSpPr>
      <xdr:pic>
        <xdr:nvPicPr>
          <xdr:cNvPr id="7" name="Picture 6"/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8748"/>
          <a:stretch/>
        </xdr:blipFill>
        <xdr:spPr>
          <a:xfrm>
            <a:off x="1939437" y="12571114"/>
            <a:ext cx="6285034" cy="3797212"/>
          </a:xfrm>
          <a:prstGeom prst="rect">
            <a:avLst/>
          </a:prstGeom>
        </xdr:spPr>
      </xdr:pic>
      <xdr:sp macro="" textlink="">
        <xdr:nvSpPr>
          <xdr:cNvPr id="16" name="Rounded Rectangle 15"/>
          <xdr:cNvSpPr/>
        </xdr:nvSpPr>
        <xdr:spPr>
          <a:xfrm>
            <a:off x="3577736" y="13282980"/>
            <a:ext cx="4651131" cy="1884485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7" name="Rounded Rectangle 16"/>
          <xdr:cNvSpPr/>
        </xdr:nvSpPr>
        <xdr:spPr>
          <a:xfrm>
            <a:off x="3577736" y="15671556"/>
            <a:ext cx="4651131" cy="718751"/>
          </a:xfrm>
          <a:prstGeom prst="roundRect">
            <a:avLst>
              <a:gd name="adj" fmla="val 4009"/>
            </a:avLst>
          </a:prstGeom>
          <a:noFill/>
          <a:ln w="19050">
            <a:solidFill>
              <a:srgbClr val="FF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  <xdr:twoCellAnchor editAs="oneCell">
    <xdr:from>
      <xdr:col>3</xdr:col>
      <xdr:colOff>43962</xdr:colOff>
      <xdr:row>63</xdr:row>
      <xdr:rowOff>212482</xdr:rowOff>
    </xdr:from>
    <xdr:to>
      <xdr:col>11</xdr:col>
      <xdr:colOff>285751</xdr:colOff>
      <xdr:row>69</xdr:row>
      <xdr:rowOff>245067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897674" y="16331713"/>
          <a:ext cx="6279173" cy="1878969"/>
        </a:xfrm>
        <a:prstGeom prst="rect">
          <a:avLst/>
        </a:prstGeom>
      </xdr:spPr>
    </xdr:pic>
    <xdr:clientData/>
  </xdr:twoCellAnchor>
  <xdr:twoCellAnchor>
    <xdr:from>
      <xdr:col>3</xdr:col>
      <xdr:colOff>21981</xdr:colOff>
      <xdr:row>65</xdr:row>
      <xdr:rowOff>124558</xdr:rowOff>
    </xdr:from>
    <xdr:to>
      <xdr:col>11</xdr:col>
      <xdr:colOff>293077</xdr:colOff>
      <xdr:row>69</xdr:row>
      <xdr:rowOff>263770</xdr:rowOff>
    </xdr:to>
    <xdr:sp macro="" textlink="">
      <xdr:nvSpPr>
        <xdr:cNvPr id="22" name="Rounded Rectangle 21"/>
        <xdr:cNvSpPr/>
      </xdr:nvSpPr>
      <xdr:spPr>
        <a:xfrm>
          <a:off x="1875693" y="16859250"/>
          <a:ext cx="6308480" cy="1370135"/>
        </a:xfrm>
        <a:prstGeom prst="roundRect">
          <a:avLst>
            <a:gd name="adj" fmla="val 4009"/>
          </a:avLst>
        </a:prstGeom>
        <a:noFill/>
        <a:ln w="19050">
          <a:solidFill>
            <a:srgbClr val="FF0000"/>
          </a:solidFill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66262</xdr:colOff>
      <xdr:row>21</xdr:row>
      <xdr:rowOff>126870</xdr:rowOff>
    </xdr:from>
    <xdr:to>
      <xdr:col>2</xdr:col>
      <xdr:colOff>530086</xdr:colOff>
      <xdr:row>23</xdr:row>
      <xdr:rowOff>198649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9284" y="7133957"/>
          <a:ext cx="695737" cy="701257"/>
        </a:xfrm>
        <a:prstGeom prst="rect">
          <a:avLst/>
        </a:prstGeom>
      </xdr:spPr>
    </xdr:pic>
    <xdr:clientData/>
  </xdr:twoCellAnchor>
  <xdr:twoCellAnchor editAs="oneCell">
    <xdr:from>
      <xdr:col>6</xdr:col>
      <xdr:colOff>173932</xdr:colOff>
      <xdr:row>92</xdr:row>
      <xdr:rowOff>65471</xdr:rowOff>
    </xdr:from>
    <xdr:to>
      <xdr:col>7</xdr:col>
      <xdr:colOff>463823</xdr:colOff>
      <xdr:row>94</xdr:row>
      <xdr:rowOff>57843</xdr:rowOff>
    </xdr:to>
    <xdr:pic>
      <xdr:nvPicPr>
        <xdr:cNvPr id="23" name="Picture 2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42519" y="26180536"/>
          <a:ext cx="1126434" cy="11353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93889</xdr:colOff>
      <xdr:row>3</xdr:row>
      <xdr:rowOff>85725</xdr:rowOff>
    </xdr:from>
    <xdr:to>
      <xdr:col>16</xdr:col>
      <xdr:colOff>23132</xdr:colOff>
      <xdr:row>27</xdr:row>
      <xdr:rowOff>123264</xdr:rowOff>
    </xdr:to>
    <xdr:graphicFrame macro="">
      <xdr:nvGraphicFramePr>
        <xdr:cNvPr id="2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93889</xdr:colOff>
      <xdr:row>32</xdr:row>
      <xdr:rowOff>85725</xdr:rowOff>
    </xdr:from>
    <xdr:to>
      <xdr:col>16</xdr:col>
      <xdr:colOff>23132</xdr:colOff>
      <xdr:row>56</xdr:row>
      <xdr:rowOff>123263</xdr:rowOff>
    </xdr:to>
    <xdr:graphicFrame macro="">
      <xdr:nvGraphicFramePr>
        <xdr:cNvPr id="6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93889</xdr:colOff>
      <xdr:row>61</xdr:row>
      <xdr:rowOff>85725</xdr:rowOff>
    </xdr:from>
    <xdr:to>
      <xdr:col>16</xdr:col>
      <xdr:colOff>23132</xdr:colOff>
      <xdr:row>85</xdr:row>
      <xdr:rowOff>123264</xdr:rowOff>
    </xdr:to>
    <xdr:graphicFrame macro="">
      <xdr:nvGraphicFramePr>
        <xdr:cNvPr id="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93889</xdr:colOff>
      <xdr:row>90</xdr:row>
      <xdr:rowOff>119342</xdr:rowOff>
    </xdr:from>
    <xdr:to>
      <xdr:col>16</xdr:col>
      <xdr:colOff>23132</xdr:colOff>
      <xdr:row>114</xdr:row>
      <xdr:rowOff>156881</xdr:rowOff>
    </xdr:to>
    <xdr:graphicFrame macro="">
      <xdr:nvGraphicFramePr>
        <xdr:cNvPr id="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93889</xdr:colOff>
      <xdr:row>119</xdr:row>
      <xdr:rowOff>85726</xdr:rowOff>
    </xdr:from>
    <xdr:to>
      <xdr:col>16</xdr:col>
      <xdr:colOff>23132</xdr:colOff>
      <xdr:row>144</xdr:row>
      <xdr:rowOff>0</xdr:rowOff>
    </xdr:to>
    <xdr:graphicFrame macro="">
      <xdr:nvGraphicFramePr>
        <xdr:cNvPr id="9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93889</xdr:colOff>
      <xdr:row>235</xdr:row>
      <xdr:rowOff>85726</xdr:rowOff>
    </xdr:from>
    <xdr:to>
      <xdr:col>16</xdr:col>
      <xdr:colOff>23132</xdr:colOff>
      <xdr:row>260</xdr:row>
      <xdr:rowOff>1</xdr:rowOff>
    </xdr:to>
    <xdr:graphicFrame macro="">
      <xdr:nvGraphicFramePr>
        <xdr:cNvPr id="14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93889</xdr:colOff>
      <xdr:row>148</xdr:row>
      <xdr:rowOff>85725</xdr:rowOff>
    </xdr:from>
    <xdr:to>
      <xdr:col>16</xdr:col>
      <xdr:colOff>23132</xdr:colOff>
      <xdr:row>172</xdr:row>
      <xdr:rowOff>224117</xdr:rowOff>
    </xdr:to>
    <xdr:graphicFrame macro="">
      <xdr:nvGraphicFramePr>
        <xdr:cNvPr id="15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93889</xdr:colOff>
      <xdr:row>177</xdr:row>
      <xdr:rowOff>85726</xdr:rowOff>
    </xdr:from>
    <xdr:to>
      <xdr:col>16</xdr:col>
      <xdr:colOff>23132</xdr:colOff>
      <xdr:row>202</xdr:row>
      <xdr:rowOff>1</xdr:rowOff>
    </xdr:to>
    <xdr:graphicFrame macro="">
      <xdr:nvGraphicFramePr>
        <xdr:cNvPr id="18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93889</xdr:colOff>
      <xdr:row>206</xdr:row>
      <xdr:rowOff>85725</xdr:rowOff>
    </xdr:from>
    <xdr:to>
      <xdr:col>16</xdr:col>
      <xdr:colOff>23132</xdr:colOff>
      <xdr:row>230</xdr:row>
      <xdr:rowOff>224117</xdr:rowOff>
    </xdr:to>
    <xdr:graphicFrame macro="">
      <xdr:nvGraphicFramePr>
        <xdr:cNvPr id="19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93889</xdr:colOff>
      <xdr:row>264</xdr:row>
      <xdr:rowOff>85726</xdr:rowOff>
    </xdr:from>
    <xdr:to>
      <xdr:col>16</xdr:col>
      <xdr:colOff>23132</xdr:colOff>
      <xdr:row>289</xdr:row>
      <xdr:rowOff>1</xdr:rowOff>
    </xdr:to>
    <xdr:graphicFrame macro="">
      <xdr:nvGraphicFramePr>
        <xdr:cNvPr id="16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93889</xdr:colOff>
      <xdr:row>293</xdr:row>
      <xdr:rowOff>85726</xdr:rowOff>
    </xdr:from>
    <xdr:to>
      <xdr:col>16</xdr:col>
      <xdr:colOff>23132</xdr:colOff>
      <xdr:row>318</xdr:row>
      <xdr:rowOff>1</xdr:rowOff>
    </xdr:to>
    <xdr:graphicFrame macro="">
      <xdr:nvGraphicFramePr>
        <xdr:cNvPr id="17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93889</xdr:colOff>
      <xdr:row>322</xdr:row>
      <xdr:rowOff>85726</xdr:rowOff>
    </xdr:from>
    <xdr:to>
      <xdr:col>16</xdr:col>
      <xdr:colOff>23132</xdr:colOff>
      <xdr:row>347</xdr:row>
      <xdr:rowOff>1</xdr:rowOff>
    </xdr:to>
    <xdr:graphicFrame macro="">
      <xdr:nvGraphicFramePr>
        <xdr:cNvPr id="20" name="แผนภูมิ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63" name="Chart 6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65" name="Chart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67" name="Chart 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69" name="Chart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1" name="Chart 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73" name="Chart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75" name="Chart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77" name="Chart 7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79" name="Chart 7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81" name="Chart 8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83" name="Chart 8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85" name="Chart 8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87" name="Chart 8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145675</xdr:colOff>
      <xdr:row>410</xdr:row>
      <xdr:rowOff>11206</xdr:rowOff>
    </xdr:from>
    <xdr:to>
      <xdr:col>18</xdr:col>
      <xdr:colOff>212911</xdr:colOff>
      <xdr:row>434</xdr:row>
      <xdr:rowOff>78441</xdr:rowOff>
    </xdr:to>
    <xdr:graphicFrame macro="">
      <xdr:nvGraphicFramePr>
        <xdr:cNvPr id="89" name="Chart 8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91" name="Chart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93" name="Chart 9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95" name="Chart 9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97" name="Chart 9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99" name="Chart 9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101" name="Chart 10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103" name="Chart 10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105" name="Chart 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107" name="Chart 10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109" name="Chart 10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111" name="Chart 1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113" name="Chart 1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115" name="Chart 1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117" name="Chart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119" name="Chart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156881</xdr:colOff>
      <xdr:row>4</xdr:row>
      <xdr:rowOff>11206</xdr:rowOff>
    </xdr:from>
    <xdr:to>
      <xdr:col>18</xdr:col>
      <xdr:colOff>224117</xdr:colOff>
      <xdr:row>28</xdr:row>
      <xdr:rowOff>78441</xdr:rowOff>
    </xdr:to>
    <xdr:graphicFrame macro="">
      <xdr:nvGraphicFramePr>
        <xdr:cNvPr id="62" name="Chart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156881</xdr:colOff>
      <xdr:row>33</xdr:row>
      <xdr:rowOff>11206</xdr:rowOff>
    </xdr:from>
    <xdr:to>
      <xdr:col>18</xdr:col>
      <xdr:colOff>224117</xdr:colOff>
      <xdr:row>57</xdr:row>
      <xdr:rowOff>78441</xdr:rowOff>
    </xdr:to>
    <xdr:graphicFrame macro="">
      <xdr:nvGraphicFramePr>
        <xdr:cNvPr id="64" name="Chart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156881</xdr:colOff>
      <xdr:row>62</xdr:row>
      <xdr:rowOff>11206</xdr:rowOff>
    </xdr:from>
    <xdr:to>
      <xdr:col>18</xdr:col>
      <xdr:colOff>224117</xdr:colOff>
      <xdr:row>86</xdr:row>
      <xdr:rowOff>78441</xdr:rowOff>
    </xdr:to>
    <xdr:graphicFrame macro="">
      <xdr:nvGraphicFramePr>
        <xdr:cNvPr id="66" name="Chart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156881</xdr:colOff>
      <xdr:row>91</xdr:row>
      <xdr:rowOff>11206</xdr:rowOff>
    </xdr:from>
    <xdr:to>
      <xdr:col>18</xdr:col>
      <xdr:colOff>224117</xdr:colOff>
      <xdr:row>115</xdr:row>
      <xdr:rowOff>78441</xdr:rowOff>
    </xdr:to>
    <xdr:graphicFrame macro="">
      <xdr:nvGraphicFramePr>
        <xdr:cNvPr id="68" name="Chart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156881</xdr:colOff>
      <xdr:row>120</xdr:row>
      <xdr:rowOff>11206</xdr:rowOff>
    </xdr:from>
    <xdr:to>
      <xdr:col>18</xdr:col>
      <xdr:colOff>224117</xdr:colOff>
      <xdr:row>144</xdr:row>
      <xdr:rowOff>78441</xdr:rowOff>
    </xdr:to>
    <xdr:graphicFrame macro="">
      <xdr:nvGraphicFramePr>
        <xdr:cNvPr id="70" name="Chart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156881</xdr:colOff>
      <xdr:row>149</xdr:row>
      <xdr:rowOff>11206</xdr:rowOff>
    </xdr:from>
    <xdr:to>
      <xdr:col>18</xdr:col>
      <xdr:colOff>224117</xdr:colOff>
      <xdr:row>173</xdr:row>
      <xdr:rowOff>78441</xdr:rowOff>
    </xdr:to>
    <xdr:graphicFrame macro="">
      <xdr:nvGraphicFramePr>
        <xdr:cNvPr id="72" name="Chart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156881</xdr:colOff>
      <xdr:row>178</xdr:row>
      <xdr:rowOff>11206</xdr:rowOff>
    </xdr:from>
    <xdr:to>
      <xdr:col>18</xdr:col>
      <xdr:colOff>224117</xdr:colOff>
      <xdr:row>202</xdr:row>
      <xdr:rowOff>78441</xdr:rowOff>
    </xdr:to>
    <xdr:graphicFrame macro="">
      <xdr:nvGraphicFramePr>
        <xdr:cNvPr id="74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156881</xdr:colOff>
      <xdr:row>207</xdr:row>
      <xdr:rowOff>11206</xdr:rowOff>
    </xdr:from>
    <xdr:to>
      <xdr:col>18</xdr:col>
      <xdr:colOff>224117</xdr:colOff>
      <xdr:row>231</xdr:row>
      <xdr:rowOff>78441</xdr:rowOff>
    </xdr:to>
    <xdr:graphicFrame macro="">
      <xdr:nvGraphicFramePr>
        <xdr:cNvPr id="76" name="Chart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156881</xdr:colOff>
      <xdr:row>236</xdr:row>
      <xdr:rowOff>11206</xdr:rowOff>
    </xdr:from>
    <xdr:to>
      <xdr:col>18</xdr:col>
      <xdr:colOff>224117</xdr:colOff>
      <xdr:row>260</xdr:row>
      <xdr:rowOff>78441</xdr:rowOff>
    </xdr:to>
    <xdr:graphicFrame macro="">
      <xdr:nvGraphicFramePr>
        <xdr:cNvPr id="78" name="Chart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156881</xdr:colOff>
      <xdr:row>265</xdr:row>
      <xdr:rowOff>11206</xdr:rowOff>
    </xdr:from>
    <xdr:to>
      <xdr:col>18</xdr:col>
      <xdr:colOff>224117</xdr:colOff>
      <xdr:row>289</xdr:row>
      <xdr:rowOff>78441</xdr:rowOff>
    </xdr:to>
    <xdr:graphicFrame macro="">
      <xdr:nvGraphicFramePr>
        <xdr:cNvPr id="80" name="Chart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156881</xdr:colOff>
      <xdr:row>294</xdr:row>
      <xdr:rowOff>11206</xdr:rowOff>
    </xdr:from>
    <xdr:to>
      <xdr:col>18</xdr:col>
      <xdr:colOff>224117</xdr:colOff>
      <xdr:row>318</xdr:row>
      <xdr:rowOff>78441</xdr:rowOff>
    </xdr:to>
    <xdr:graphicFrame macro="">
      <xdr:nvGraphicFramePr>
        <xdr:cNvPr id="82" name="Chart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156881</xdr:colOff>
      <xdr:row>323</xdr:row>
      <xdr:rowOff>11206</xdr:rowOff>
    </xdr:from>
    <xdr:to>
      <xdr:col>18</xdr:col>
      <xdr:colOff>224117</xdr:colOff>
      <xdr:row>347</xdr:row>
      <xdr:rowOff>78441</xdr:rowOff>
    </xdr:to>
    <xdr:graphicFrame macro="">
      <xdr:nvGraphicFramePr>
        <xdr:cNvPr id="84" name="Chart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156881</xdr:colOff>
      <xdr:row>352</xdr:row>
      <xdr:rowOff>11206</xdr:rowOff>
    </xdr:from>
    <xdr:to>
      <xdr:col>18</xdr:col>
      <xdr:colOff>224117</xdr:colOff>
      <xdr:row>376</xdr:row>
      <xdr:rowOff>78441</xdr:rowOff>
    </xdr:to>
    <xdr:graphicFrame macro="">
      <xdr:nvGraphicFramePr>
        <xdr:cNvPr id="86" name="Chart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156881</xdr:colOff>
      <xdr:row>381</xdr:row>
      <xdr:rowOff>11206</xdr:rowOff>
    </xdr:from>
    <xdr:to>
      <xdr:col>18</xdr:col>
      <xdr:colOff>224117</xdr:colOff>
      <xdr:row>405</xdr:row>
      <xdr:rowOff>78441</xdr:rowOff>
    </xdr:to>
    <xdr:graphicFrame macro="">
      <xdr:nvGraphicFramePr>
        <xdr:cNvPr id="88" name="Chart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156881</xdr:colOff>
      <xdr:row>410</xdr:row>
      <xdr:rowOff>11206</xdr:rowOff>
    </xdr:from>
    <xdr:to>
      <xdr:col>18</xdr:col>
      <xdr:colOff>224117</xdr:colOff>
      <xdr:row>434</xdr:row>
      <xdr:rowOff>78441</xdr:rowOff>
    </xdr:to>
    <xdr:graphicFrame macro="">
      <xdr:nvGraphicFramePr>
        <xdr:cNvPr id="90" name="Chart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156881</xdr:colOff>
      <xdr:row>439</xdr:row>
      <xdr:rowOff>11206</xdr:rowOff>
    </xdr:from>
    <xdr:to>
      <xdr:col>18</xdr:col>
      <xdr:colOff>224117</xdr:colOff>
      <xdr:row>463</xdr:row>
      <xdr:rowOff>78441</xdr:rowOff>
    </xdr:to>
    <xdr:graphicFrame macro="">
      <xdr:nvGraphicFramePr>
        <xdr:cNvPr id="92" name="Chart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156881</xdr:colOff>
      <xdr:row>468</xdr:row>
      <xdr:rowOff>11206</xdr:rowOff>
    </xdr:from>
    <xdr:to>
      <xdr:col>18</xdr:col>
      <xdr:colOff>224117</xdr:colOff>
      <xdr:row>492</xdr:row>
      <xdr:rowOff>78441</xdr:rowOff>
    </xdr:to>
    <xdr:graphicFrame macro="">
      <xdr:nvGraphicFramePr>
        <xdr:cNvPr id="94" name="Chart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156881</xdr:colOff>
      <xdr:row>497</xdr:row>
      <xdr:rowOff>11206</xdr:rowOff>
    </xdr:from>
    <xdr:to>
      <xdr:col>18</xdr:col>
      <xdr:colOff>224117</xdr:colOff>
      <xdr:row>521</xdr:row>
      <xdr:rowOff>78441</xdr:rowOff>
    </xdr:to>
    <xdr:graphicFrame macro="">
      <xdr:nvGraphicFramePr>
        <xdr:cNvPr id="96" name="Chart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156881</xdr:colOff>
      <xdr:row>526</xdr:row>
      <xdr:rowOff>11206</xdr:rowOff>
    </xdr:from>
    <xdr:to>
      <xdr:col>18</xdr:col>
      <xdr:colOff>224117</xdr:colOff>
      <xdr:row>550</xdr:row>
      <xdr:rowOff>78441</xdr:rowOff>
    </xdr:to>
    <xdr:graphicFrame macro="">
      <xdr:nvGraphicFramePr>
        <xdr:cNvPr id="98" name="Chart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</xdr:col>
      <xdr:colOff>156881</xdr:colOff>
      <xdr:row>555</xdr:row>
      <xdr:rowOff>11206</xdr:rowOff>
    </xdr:from>
    <xdr:to>
      <xdr:col>18</xdr:col>
      <xdr:colOff>224117</xdr:colOff>
      <xdr:row>579</xdr:row>
      <xdr:rowOff>78441</xdr:rowOff>
    </xdr:to>
    <xdr:graphicFrame macro="">
      <xdr:nvGraphicFramePr>
        <xdr:cNvPr id="100" name="Chart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156881</xdr:colOff>
      <xdr:row>584</xdr:row>
      <xdr:rowOff>11206</xdr:rowOff>
    </xdr:from>
    <xdr:to>
      <xdr:col>18</xdr:col>
      <xdr:colOff>224117</xdr:colOff>
      <xdr:row>608</xdr:row>
      <xdr:rowOff>78441</xdr:rowOff>
    </xdr:to>
    <xdr:graphicFrame macro="">
      <xdr:nvGraphicFramePr>
        <xdr:cNvPr id="102" name="Chart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156881</xdr:colOff>
      <xdr:row>613</xdr:row>
      <xdr:rowOff>11206</xdr:rowOff>
    </xdr:from>
    <xdr:to>
      <xdr:col>18</xdr:col>
      <xdr:colOff>224117</xdr:colOff>
      <xdr:row>637</xdr:row>
      <xdr:rowOff>78441</xdr:rowOff>
    </xdr:to>
    <xdr:graphicFrame macro="">
      <xdr:nvGraphicFramePr>
        <xdr:cNvPr id="104" name="Chart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156881</xdr:colOff>
      <xdr:row>671</xdr:row>
      <xdr:rowOff>11206</xdr:rowOff>
    </xdr:from>
    <xdr:to>
      <xdr:col>18</xdr:col>
      <xdr:colOff>224117</xdr:colOff>
      <xdr:row>695</xdr:row>
      <xdr:rowOff>78441</xdr:rowOff>
    </xdr:to>
    <xdr:graphicFrame macro="">
      <xdr:nvGraphicFramePr>
        <xdr:cNvPr id="106" name="Chart 10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156881</xdr:colOff>
      <xdr:row>700</xdr:row>
      <xdr:rowOff>11206</xdr:rowOff>
    </xdr:from>
    <xdr:to>
      <xdr:col>18</xdr:col>
      <xdr:colOff>224117</xdr:colOff>
      <xdr:row>724</xdr:row>
      <xdr:rowOff>78441</xdr:rowOff>
    </xdr:to>
    <xdr:graphicFrame macro="">
      <xdr:nvGraphicFramePr>
        <xdr:cNvPr id="108" name="Chart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156881</xdr:colOff>
      <xdr:row>725</xdr:row>
      <xdr:rowOff>0</xdr:rowOff>
    </xdr:from>
    <xdr:to>
      <xdr:col>18</xdr:col>
      <xdr:colOff>224117</xdr:colOff>
      <xdr:row>725</xdr:row>
      <xdr:rowOff>0</xdr:rowOff>
    </xdr:to>
    <xdr:graphicFrame macro="">
      <xdr:nvGraphicFramePr>
        <xdr:cNvPr id="110" name="Chart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156881</xdr:colOff>
      <xdr:row>729</xdr:row>
      <xdr:rowOff>11206</xdr:rowOff>
    </xdr:from>
    <xdr:to>
      <xdr:col>18</xdr:col>
      <xdr:colOff>224117</xdr:colOff>
      <xdr:row>753</xdr:row>
      <xdr:rowOff>78441</xdr:rowOff>
    </xdr:to>
    <xdr:graphicFrame macro="">
      <xdr:nvGraphicFramePr>
        <xdr:cNvPr id="112" name="Chart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156881</xdr:colOff>
      <xdr:row>758</xdr:row>
      <xdr:rowOff>11206</xdr:rowOff>
    </xdr:from>
    <xdr:to>
      <xdr:col>18</xdr:col>
      <xdr:colOff>224117</xdr:colOff>
      <xdr:row>782</xdr:row>
      <xdr:rowOff>78441</xdr:rowOff>
    </xdr:to>
    <xdr:graphicFrame macro="">
      <xdr:nvGraphicFramePr>
        <xdr:cNvPr id="114" name="Chart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156881</xdr:colOff>
      <xdr:row>787</xdr:row>
      <xdr:rowOff>11206</xdr:rowOff>
    </xdr:from>
    <xdr:to>
      <xdr:col>18</xdr:col>
      <xdr:colOff>224117</xdr:colOff>
      <xdr:row>811</xdr:row>
      <xdr:rowOff>78441</xdr:rowOff>
    </xdr:to>
    <xdr:graphicFrame macro="">
      <xdr:nvGraphicFramePr>
        <xdr:cNvPr id="116" name="Chart 1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156881</xdr:colOff>
      <xdr:row>816</xdr:row>
      <xdr:rowOff>11206</xdr:rowOff>
    </xdr:from>
    <xdr:to>
      <xdr:col>18</xdr:col>
      <xdr:colOff>224117</xdr:colOff>
      <xdr:row>840</xdr:row>
      <xdr:rowOff>78441</xdr:rowOff>
    </xdr:to>
    <xdr:graphicFrame macro="">
      <xdr:nvGraphicFramePr>
        <xdr:cNvPr id="118" name="Chart 1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156881</xdr:colOff>
      <xdr:row>845</xdr:row>
      <xdr:rowOff>11206</xdr:rowOff>
    </xdr:from>
    <xdr:to>
      <xdr:col>18</xdr:col>
      <xdr:colOff>224117</xdr:colOff>
      <xdr:row>869</xdr:row>
      <xdr:rowOff>78441</xdr:rowOff>
    </xdr:to>
    <xdr:graphicFrame macro="">
      <xdr:nvGraphicFramePr>
        <xdr:cNvPr id="120" name="Chart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</xdr:col>
      <xdr:colOff>156881</xdr:colOff>
      <xdr:row>642</xdr:row>
      <xdr:rowOff>11206</xdr:rowOff>
    </xdr:from>
    <xdr:to>
      <xdr:col>18</xdr:col>
      <xdr:colOff>224117</xdr:colOff>
      <xdr:row>666</xdr:row>
      <xdr:rowOff>78441</xdr:rowOff>
    </xdr:to>
    <xdr:graphicFrame macro="">
      <xdr:nvGraphicFramePr>
        <xdr:cNvPr id="122" name="Chart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ew%20Data\New%20Data\10%20TAP_57\1%20TAP_P.2%20(LAS)\TAP%20LAS-57%20(P.2)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Data%20Cr2\2%20Respon%20Area-Duty\4.%20SW_Profiles%2056\5%20Profiles_M.2%20(LAS)\Profile%20LAS-56%20(Sara)_M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_Me-LAS P.2"/>
      <sheetName val="Data_School"/>
      <sheetName val="Link1"/>
      <sheetName val="Link1x"/>
      <sheetName val="G_Class"/>
      <sheetName val="Data_Individual"/>
      <sheetName val="Link2x"/>
      <sheetName val="Link2"/>
      <sheetName val="Linkx2"/>
      <sheetName val="G_N1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School"/>
      <sheetName val="Link1x"/>
      <sheetName val="Link1"/>
      <sheetName val="G_Class"/>
      <sheetName val="Data_Individual"/>
      <sheetName val="Link2"/>
      <sheetName val="Link22"/>
      <sheetName val="G_N1-25"/>
      <sheetName val="G_N26-5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line.me/ti/p/VvzVPN-GzH" TargetMode="External"/><Relationship Id="rId7" Type="http://schemas.openxmlformats.org/officeDocument/2006/relationships/hyperlink" Target="https://drive.google.com/file/d/0Bxg3lZND_LYyUzJnZ3pfbXZwMlU/view?usp=sharing" TargetMode="External"/><Relationship Id="rId2" Type="http://schemas.openxmlformats.org/officeDocument/2006/relationships/hyperlink" Target="https://www.facebook.com/suwit.bangngirn" TargetMode="External"/><Relationship Id="rId1" Type="http://schemas.openxmlformats.org/officeDocument/2006/relationships/hyperlink" Target="mailto:SWBangngirn@esdc.go.th" TargetMode="External"/><Relationship Id="rId6" Type="http://schemas.openxmlformats.org/officeDocument/2006/relationships/hyperlink" Target="http://line.me/ti/p/VvzVPN-GzH" TargetMode="External"/><Relationship Id="rId11" Type="http://schemas.openxmlformats.org/officeDocument/2006/relationships/comments" Target="../comments1.xml"/><Relationship Id="rId5" Type="http://schemas.openxmlformats.org/officeDocument/2006/relationships/hyperlink" Target="https://www.facebook.com/suwit.bangngirn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SWBangngirn@esdc.go.th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CC00CC"/>
  </sheetPr>
  <dimension ref="B1:Q132"/>
  <sheetViews>
    <sheetView showGridLines="0" showWhiteSpace="0" topLeftCell="A10" zoomScaleNormal="100" zoomScalePageLayoutView="130" workbookViewId="0">
      <selection activeCell="H13" sqref="H13:J13"/>
    </sheetView>
  </sheetViews>
  <sheetFormatPr defaultRowHeight="24" x14ac:dyDescent="0.55000000000000004"/>
  <cols>
    <col min="1" max="1" width="4.85546875" style="24" customWidth="1"/>
    <col min="2" max="2" width="3.42578125" style="24" customWidth="1"/>
    <col min="3" max="3" width="19.5703125" style="24" customWidth="1"/>
    <col min="4" max="4" width="3.42578125" style="24" customWidth="1"/>
    <col min="5" max="10" width="12.5703125" style="24" customWidth="1"/>
    <col min="11" max="11" width="12" style="24" customWidth="1"/>
    <col min="12" max="12" width="11.7109375" style="24" customWidth="1"/>
    <col min="13" max="13" width="2" style="24" customWidth="1"/>
    <col min="14" max="16384" width="9.140625" style="24"/>
  </cols>
  <sheetData>
    <row r="1" spans="2:16" s="21" customFormat="1" ht="18" customHeight="1" x14ac:dyDescent="0.55000000000000004">
      <c r="B1" s="677"/>
      <c r="C1" s="678"/>
      <c r="D1" s="678"/>
      <c r="E1" s="678"/>
      <c r="F1" s="678"/>
      <c r="G1" s="678"/>
      <c r="H1" s="678"/>
      <c r="I1" s="678"/>
      <c r="J1" s="678"/>
      <c r="K1" s="678"/>
      <c r="L1" s="678"/>
    </row>
    <row r="2" spans="2:16" s="21" customFormat="1" ht="21.75" customHeight="1" thickBot="1" x14ac:dyDescent="0.6"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2:16" s="65" customFormat="1" ht="33.75" customHeight="1" x14ac:dyDescent="0.2">
      <c r="B3" s="679" t="s">
        <v>56</v>
      </c>
      <c r="C3" s="680"/>
      <c r="D3" s="680"/>
      <c r="E3" s="680"/>
      <c r="F3" s="680"/>
      <c r="G3" s="680"/>
      <c r="H3" s="680"/>
      <c r="I3" s="680"/>
      <c r="J3" s="680"/>
      <c r="K3" s="680"/>
      <c r="L3" s="681"/>
    </row>
    <row r="4" spans="2:16" ht="22.5" customHeight="1" x14ac:dyDescent="0.55000000000000004">
      <c r="B4" s="682" t="s">
        <v>57</v>
      </c>
      <c r="C4" s="683"/>
      <c r="D4" s="683"/>
      <c r="E4" s="683"/>
      <c r="F4" s="683"/>
      <c r="G4" s="683"/>
      <c r="H4" s="683"/>
      <c r="I4" s="683"/>
      <c r="J4" s="683"/>
      <c r="K4" s="683"/>
      <c r="L4" s="684"/>
    </row>
    <row r="5" spans="2:16" ht="29.25" customHeight="1" thickBot="1" x14ac:dyDescent="0.6">
      <c r="B5" s="685" t="s">
        <v>140</v>
      </c>
      <c r="C5" s="686"/>
      <c r="D5" s="686"/>
      <c r="E5" s="686"/>
      <c r="F5" s="686"/>
      <c r="G5" s="686"/>
      <c r="H5" s="686"/>
      <c r="I5" s="686"/>
      <c r="J5" s="686"/>
      <c r="K5" s="686"/>
      <c r="L5" s="687"/>
    </row>
    <row r="6" spans="2:16" s="26" customFormat="1" ht="12.75" customHeight="1" x14ac:dyDescent="0.55000000000000004"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</row>
    <row r="7" spans="2:16" s="26" customFormat="1" ht="29.25" customHeight="1" x14ac:dyDescent="0.55000000000000004"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</row>
    <row r="8" spans="2:16" s="26" customFormat="1" ht="29.25" customHeight="1" x14ac:dyDescent="0.55000000000000004"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</row>
    <row r="9" spans="2:16" s="26" customFormat="1" ht="29.25" customHeight="1" x14ac:dyDescent="0.55000000000000004">
      <c r="B9" s="25"/>
      <c r="C9" s="27"/>
      <c r="D9" s="28"/>
      <c r="E9" s="28"/>
      <c r="F9" s="27"/>
      <c r="G9" s="29"/>
      <c r="H9" s="25"/>
      <c r="I9" s="25"/>
      <c r="J9" s="25"/>
      <c r="K9" s="25"/>
      <c r="L9" s="25"/>
    </row>
    <row r="10" spans="2:16" s="26" customFormat="1" ht="29.25" customHeight="1" x14ac:dyDescent="0.55000000000000004">
      <c r="B10" s="25"/>
      <c r="C10" s="29"/>
      <c r="D10" s="30"/>
      <c r="E10" s="672" t="s">
        <v>50</v>
      </c>
      <c r="F10" s="672"/>
      <c r="G10" s="672"/>
      <c r="H10" s="673" t="s">
        <v>179</v>
      </c>
      <c r="I10" s="673"/>
      <c r="J10" s="673"/>
      <c r="K10" s="25"/>
      <c r="L10" s="25"/>
    </row>
    <row r="11" spans="2:16" s="26" customFormat="1" ht="29.25" customHeight="1" x14ac:dyDescent="0.55000000000000004">
      <c r="B11" s="25"/>
      <c r="C11" s="29"/>
      <c r="E11" s="674" t="s">
        <v>58</v>
      </c>
      <c r="F11" s="675"/>
      <c r="G11" s="676"/>
      <c r="H11" s="673" t="s">
        <v>59</v>
      </c>
      <c r="I11" s="673"/>
      <c r="J11" s="673"/>
      <c r="K11" s="25"/>
      <c r="L11" s="25"/>
    </row>
    <row r="12" spans="2:16" s="26" customFormat="1" ht="29.25" customHeight="1" x14ac:dyDescent="0.55000000000000004">
      <c r="B12" s="25"/>
      <c r="C12" s="31"/>
      <c r="E12" s="672" t="s">
        <v>60</v>
      </c>
      <c r="F12" s="672"/>
      <c r="G12" s="672"/>
      <c r="H12" s="673">
        <v>1057120512</v>
      </c>
      <c r="I12" s="673"/>
      <c r="J12" s="673"/>
      <c r="K12" s="25"/>
      <c r="L12" s="25"/>
    </row>
    <row r="13" spans="2:16" s="26" customFormat="1" ht="29.25" customHeight="1" x14ac:dyDescent="0.55000000000000004">
      <c r="B13" s="25"/>
      <c r="C13" s="31"/>
      <c r="E13" s="672" t="s">
        <v>61</v>
      </c>
      <c r="F13" s="672"/>
      <c r="G13" s="672"/>
      <c r="H13" s="673" t="s">
        <v>180</v>
      </c>
      <c r="I13" s="673"/>
      <c r="J13" s="673"/>
      <c r="K13" s="25"/>
      <c r="L13" s="25"/>
    </row>
    <row r="14" spans="2:16" s="26" customFormat="1" ht="29.25" customHeight="1" x14ac:dyDescent="0.55000000000000004">
      <c r="B14" s="25"/>
      <c r="C14" s="31"/>
      <c r="E14" s="672" t="s">
        <v>62</v>
      </c>
      <c r="F14" s="672"/>
      <c r="G14" s="672"/>
      <c r="H14" s="673" t="s">
        <v>63</v>
      </c>
      <c r="I14" s="673"/>
      <c r="J14" s="673"/>
      <c r="K14" s="25"/>
      <c r="L14" s="25"/>
    </row>
    <row r="15" spans="2:16" s="26" customFormat="1" ht="29.25" customHeight="1" x14ac:dyDescent="0.55000000000000004">
      <c r="B15" s="25"/>
      <c r="C15" s="31"/>
      <c r="E15" s="32"/>
      <c r="F15" s="32"/>
      <c r="G15" s="32"/>
      <c r="H15" s="33"/>
      <c r="I15" s="33"/>
      <c r="J15" s="33"/>
      <c r="K15" s="25"/>
      <c r="L15" s="25"/>
    </row>
    <row r="16" spans="2:16" s="556" customFormat="1" ht="29.25" customHeight="1" x14ac:dyDescent="0.2">
      <c r="B16" s="658" t="s">
        <v>173</v>
      </c>
      <c r="C16" s="659"/>
      <c r="D16" s="659"/>
      <c r="E16" s="659"/>
      <c r="F16" s="659"/>
      <c r="G16" s="659"/>
      <c r="H16" s="659"/>
      <c r="I16" s="659"/>
      <c r="J16" s="659"/>
      <c r="K16" s="659"/>
      <c r="L16" s="660"/>
      <c r="M16" s="555"/>
      <c r="N16" s="555"/>
      <c r="O16" s="555"/>
      <c r="P16" s="555"/>
    </row>
    <row r="17" spans="2:13" s="26" customFormat="1" ht="29.25" customHeight="1" x14ac:dyDescent="0.55000000000000004">
      <c r="B17" s="25"/>
      <c r="C17" s="34"/>
      <c r="D17" s="34"/>
      <c r="E17" s="35"/>
      <c r="F17" s="35"/>
      <c r="G17" s="31"/>
      <c r="H17" s="25"/>
      <c r="I17" s="25"/>
      <c r="J17" s="25"/>
      <c r="K17" s="25"/>
      <c r="L17" s="25"/>
    </row>
    <row r="18" spans="2:13" s="36" customFormat="1" ht="32.25" customHeight="1" x14ac:dyDescent="0.2">
      <c r="B18" s="661" t="s">
        <v>130</v>
      </c>
      <c r="C18" s="661"/>
      <c r="D18" s="661"/>
      <c r="E18" s="661"/>
      <c r="F18" s="661"/>
      <c r="G18" s="661"/>
      <c r="H18" s="661"/>
      <c r="I18" s="661"/>
      <c r="J18" s="661"/>
      <c r="K18" s="661"/>
      <c r="L18" s="661"/>
    </row>
    <row r="19" spans="2:13" s="37" customFormat="1" ht="32.25" customHeight="1" x14ac:dyDescent="0.2">
      <c r="B19" s="662" t="s">
        <v>111</v>
      </c>
      <c r="C19" s="662"/>
      <c r="D19" s="662"/>
      <c r="E19" s="662"/>
      <c r="F19" s="663" t="s">
        <v>109</v>
      </c>
      <c r="G19" s="663"/>
      <c r="H19" s="663"/>
      <c r="I19" s="663"/>
      <c r="J19" s="664" t="s">
        <v>108</v>
      </c>
      <c r="K19" s="664"/>
      <c r="L19" s="664"/>
    </row>
    <row r="20" spans="2:13" s="26" customFormat="1" ht="19.5" customHeight="1" x14ac:dyDescent="0.55000000000000004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</row>
    <row r="21" spans="2:13" s="21" customFormat="1" ht="9.75" customHeight="1" x14ac:dyDescent="0.55000000000000004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</row>
    <row r="22" spans="2:13" ht="27" customHeight="1" x14ac:dyDescent="0.7">
      <c r="B22" s="688" t="s">
        <v>38</v>
      </c>
      <c r="C22" s="689"/>
      <c r="D22" s="689"/>
      <c r="E22" s="689"/>
      <c r="F22" s="689"/>
      <c r="G22" s="689"/>
      <c r="H22" s="689"/>
      <c r="I22" s="689"/>
      <c r="J22" s="689"/>
      <c r="K22" s="689"/>
      <c r="L22" s="690"/>
    </row>
    <row r="23" spans="2:13" ht="22.5" customHeight="1" x14ac:dyDescent="0.55000000000000004">
      <c r="B23" s="691" t="s">
        <v>140</v>
      </c>
      <c r="C23" s="692"/>
      <c r="D23" s="692"/>
      <c r="E23" s="692"/>
      <c r="F23" s="692"/>
      <c r="G23" s="692"/>
      <c r="H23" s="692"/>
      <c r="I23" s="692"/>
      <c r="J23" s="692"/>
      <c r="K23" s="692"/>
      <c r="L23" s="693"/>
    </row>
    <row r="24" spans="2:13" ht="24.75" customHeight="1" x14ac:dyDescent="0.55000000000000004">
      <c r="B24" s="694" t="s">
        <v>0</v>
      </c>
      <c r="C24" s="695"/>
      <c r="D24" s="695"/>
      <c r="E24" s="695"/>
      <c r="F24" s="695"/>
      <c r="G24" s="695"/>
      <c r="H24" s="695"/>
      <c r="I24" s="695"/>
      <c r="J24" s="695"/>
      <c r="K24" s="695"/>
      <c r="L24" s="696"/>
    </row>
    <row r="25" spans="2:13" ht="9" customHeight="1" x14ac:dyDescent="0.55000000000000004">
      <c r="B25" s="697"/>
      <c r="C25" s="697"/>
      <c r="D25" s="697"/>
      <c r="E25" s="697"/>
      <c r="F25" s="697"/>
      <c r="G25" s="697"/>
      <c r="H25" s="697"/>
      <c r="I25" s="697"/>
      <c r="J25" s="697"/>
      <c r="K25" s="697"/>
      <c r="L25" s="697"/>
    </row>
    <row r="26" spans="2:13" s="39" customFormat="1" ht="46.5" customHeight="1" x14ac:dyDescent="0.6">
      <c r="B26" s="38" t="s">
        <v>22</v>
      </c>
      <c r="D26" s="670" t="s">
        <v>141</v>
      </c>
      <c r="E26" s="670"/>
      <c r="F26" s="670"/>
      <c r="G26" s="670"/>
      <c r="H26" s="670"/>
      <c r="I26" s="670"/>
      <c r="J26" s="670"/>
      <c r="K26" s="670"/>
      <c r="L26" s="670"/>
    </row>
    <row r="27" spans="2:13" s="39" customFormat="1" ht="6" customHeight="1" x14ac:dyDescent="0.6"/>
    <row r="28" spans="2:13" s="39" customFormat="1" ht="24" customHeight="1" x14ac:dyDescent="0.6">
      <c r="B28" s="40" t="s">
        <v>23</v>
      </c>
      <c r="D28" s="671" t="s">
        <v>102</v>
      </c>
      <c r="E28" s="671"/>
      <c r="F28" s="671"/>
      <c r="G28" s="671"/>
      <c r="H28" s="671"/>
      <c r="I28" s="671"/>
      <c r="J28" s="671"/>
      <c r="K28" s="671"/>
      <c r="L28" s="671"/>
    </row>
    <row r="29" spans="2:13" s="39" customFormat="1" ht="8.25" customHeight="1" x14ac:dyDescent="0.6"/>
    <row r="30" spans="2:13" s="39" customFormat="1" ht="22.5" customHeight="1" x14ac:dyDescent="0.6">
      <c r="C30" s="41" t="s">
        <v>142</v>
      </c>
      <c r="D30" s="42"/>
      <c r="E30" s="669" t="s">
        <v>24</v>
      </c>
      <c r="F30" s="669"/>
      <c r="G30" s="669"/>
      <c r="H30" s="669"/>
      <c r="I30" s="669"/>
      <c r="J30" s="669"/>
      <c r="K30" s="669"/>
      <c r="L30" s="669"/>
      <c r="M30" s="43"/>
    </row>
    <row r="31" spans="2:13" s="39" customFormat="1" ht="6" customHeight="1" x14ac:dyDescent="0.6"/>
    <row r="32" spans="2:13" s="39" customFormat="1" ht="22.5" customHeight="1" x14ac:dyDescent="0.6">
      <c r="C32" s="44" t="s">
        <v>25</v>
      </c>
      <c r="D32" s="42"/>
      <c r="E32" s="669" t="s">
        <v>171</v>
      </c>
      <c r="F32" s="669"/>
      <c r="G32" s="669"/>
      <c r="H32" s="669"/>
      <c r="I32" s="669"/>
      <c r="J32" s="669"/>
      <c r="K32" s="669"/>
      <c r="L32" s="669"/>
    </row>
    <row r="33" spans="3:12" s="39" customFormat="1" ht="6" customHeight="1" x14ac:dyDescent="0.6"/>
    <row r="34" spans="3:12" s="39" customFormat="1" ht="22.5" customHeight="1" x14ac:dyDescent="0.6">
      <c r="C34" s="45" t="s">
        <v>35</v>
      </c>
      <c r="D34" s="42"/>
      <c r="E34" s="669" t="s">
        <v>26</v>
      </c>
      <c r="F34" s="669"/>
      <c r="G34" s="669"/>
      <c r="H34" s="669"/>
      <c r="I34" s="669"/>
      <c r="J34" s="669"/>
      <c r="K34" s="669"/>
      <c r="L34" s="669"/>
    </row>
    <row r="35" spans="3:12" s="39" customFormat="1" ht="6" customHeight="1" x14ac:dyDescent="0.6"/>
    <row r="36" spans="3:12" s="39" customFormat="1" ht="22.5" customHeight="1" x14ac:dyDescent="0.6">
      <c r="C36" s="45" t="s">
        <v>27</v>
      </c>
      <c r="D36" s="42"/>
      <c r="E36" s="668" t="s">
        <v>178</v>
      </c>
      <c r="F36" s="668"/>
      <c r="G36" s="668"/>
      <c r="H36" s="668"/>
      <c r="I36" s="668"/>
      <c r="J36" s="668"/>
      <c r="K36" s="668"/>
      <c r="L36" s="668"/>
    </row>
    <row r="37" spans="3:12" s="39" customFormat="1" ht="21" customHeight="1" x14ac:dyDescent="0.6">
      <c r="C37" s="46"/>
      <c r="E37" s="668"/>
      <c r="F37" s="668"/>
      <c r="G37" s="668"/>
      <c r="H37" s="668"/>
      <c r="I37" s="668"/>
      <c r="J37" s="668"/>
      <c r="K37" s="668"/>
      <c r="L37" s="668"/>
    </row>
    <row r="38" spans="3:12" s="39" customFormat="1" ht="7.5" customHeight="1" x14ac:dyDescent="0.6"/>
    <row r="39" spans="3:12" s="39" customFormat="1" ht="22.5" customHeight="1" x14ac:dyDescent="0.6">
      <c r="C39" s="44" t="s">
        <v>28</v>
      </c>
      <c r="D39" s="42"/>
      <c r="E39" s="669" t="s">
        <v>172</v>
      </c>
      <c r="F39" s="669"/>
      <c r="G39" s="669"/>
      <c r="H39" s="669"/>
      <c r="I39" s="669"/>
      <c r="J39" s="669"/>
      <c r="K39" s="669"/>
      <c r="L39" s="669"/>
    </row>
    <row r="40" spans="3:12" s="39" customFormat="1" ht="6" customHeight="1" x14ac:dyDescent="0.6"/>
    <row r="41" spans="3:12" s="39" customFormat="1" ht="22.5" customHeight="1" x14ac:dyDescent="0.6">
      <c r="C41" s="45" t="s">
        <v>36</v>
      </c>
      <c r="E41" s="670" t="s">
        <v>29</v>
      </c>
      <c r="F41" s="670"/>
      <c r="G41" s="670"/>
      <c r="H41" s="670"/>
      <c r="I41" s="670"/>
      <c r="J41" s="670"/>
      <c r="K41" s="670"/>
      <c r="L41" s="670"/>
    </row>
    <row r="42" spans="3:12" s="39" customFormat="1" ht="6" customHeight="1" x14ac:dyDescent="0.6"/>
    <row r="43" spans="3:12" s="39" customFormat="1" ht="22.5" customHeight="1" x14ac:dyDescent="0.6">
      <c r="C43" s="45" t="s">
        <v>101</v>
      </c>
      <c r="E43" s="670" t="s">
        <v>131</v>
      </c>
      <c r="F43" s="670"/>
      <c r="G43" s="670"/>
      <c r="H43" s="670"/>
      <c r="I43" s="670"/>
      <c r="J43" s="670"/>
      <c r="K43" s="670"/>
      <c r="L43" s="670"/>
    </row>
    <row r="44" spans="3:12" s="39" customFormat="1" ht="6" customHeight="1" x14ac:dyDescent="0.6"/>
    <row r="45" spans="3:12" s="39" customFormat="1" ht="22.5" customHeight="1" x14ac:dyDescent="0.6">
      <c r="C45" s="45" t="s">
        <v>103</v>
      </c>
      <c r="E45" s="670" t="s">
        <v>132</v>
      </c>
      <c r="F45" s="670"/>
      <c r="G45" s="670"/>
      <c r="H45" s="670"/>
      <c r="I45" s="670"/>
      <c r="J45" s="670"/>
      <c r="K45" s="670"/>
      <c r="L45" s="670"/>
    </row>
    <row r="46" spans="3:12" ht="10.5" customHeight="1" x14ac:dyDescent="0.55000000000000004"/>
    <row r="47" spans="3:12" s="21" customFormat="1" ht="18.75" customHeight="1" x14ac:dyDescent="0.55000000000000004">
      <c r="L47" s="21" t="s">
        <v>39</v>
      </c>
    </row>
    <row r="48" spans="3:12" s="47" customFormat="1" ht="5.25" customHeight="1" x14ac:dyDescent="0.6"/>
    <row r="49" spans="2:13" s="47" customFormat="1" ht="6.75" customHeight="1" x14ac:dyDescent="0.6"/>
    <row r="50" spans="2:13" s="39" customFormat="1" ht="24" customHeight="1" x14ac:dyDescent="0.6">
      <c r="B50" s="40" t="s">
        <v>30</v>
      </c>
      <c r="D50" s="48" t="s">
        <v>31</v>
      </c>
      <c r="E50" s="670" t="s">
        <v>133</v>
      </c>
      <c r="F50" s="670"/>
      <c r="G50" s="670"/>
      <c r="H50" s="670"/>
      <c r="I50" s="670"/>
      <c r="J50" s="670"/>
      <c r="K50" s="670"/>
      <c r="L50" s="670"/>
      <c r="M50" s="49"/>
    </row>
    <row r="51" spans="2:13" s="39" customFormat="1" ht="24" customHeight="1" x14ac:dyDescent="0.6">
      <c r="D51" s="50"/>
      <c r="E51" s="670"/>
      <c r="F51" s="670"/>
      <c r="G51" s="670"/>
      <c r="H51" s="670"/>
      <c r="I51" s="670"/>
      <c r="J51" s="670"/>
      <c r="K51" s="670"/>
      <c r="L51" s="670"/>
    </row>
    <row r="52" spans="2:13" s="39" customFormat="1" ht="24" customHeight="1" x14ac:dyDescent="0.6">
      <c r="D52" s="50"/>
      <c r="E52" s="51"/>
      <c r="F52" s="51"/>
      <c r="G52" s="51"/>
      <c r="H52" s="51"/>
      <c r="I52" s="51"/>
      <c r="J52" s="51"/>
      <c r="K52" s="51"/>
      <c r="L52" s="51"/>
    </row>
    <row r="53" spans="2:13" s="39" customFormat="1" ht="24" customHeight="1" x14ac:dyDescent="0.6">
      <c r="D53" s="50"/>
      <c r="E53" s="51"/>
      <c r="F53" s="51"/>
      <c r="G53" s="51"/>
      <c r="H53" s="51"/>
      <c r="I53" s="51"/>
      <c r="J53" s="51"/>
      <c r="K53" s="51"/>
      <c r="L53" s="51"/>
    </row>
    <row r="54" spans="2:13" s="39" customFormat="1" ht="24" customHeight="1" x14ac:dyDescent="0.6">
      <c r="D54" s="50"/>
      <c r="E54" s="51"/>
      <c r="F54" s="51"/>
      <c r="G54" s="51"/>
      <c r="H54" s="51"/>
      <c r="I54" s="51"/>
      <c r="J54" s="51"/>
      <c r="K54" s="51"/>
      <c r="L54" s="51"/>
    </row>
    <row r="55" spans="2:13" s="39" customFormat="1" ht="24" customHeight="1" x14ac:dyDescent="0.6">
      <c r="D55" s="50"/>
      <c r="E55" s="51"/>
      <c r="F55" s="51"/>
      <c r="G55" s="51"/>
      <c r="H55" s="51"/>
      <c r="I55" s="51"/>
      <c r="J55" s="51"/>
      <c r="K55" s="51"/>
      <c r="L55" s="51"/>
    </row>
    <row r="56" spans="2:13" s="39" customFormat="1" ht="24" customHeight="1" x14ac:dyDescent="0.6">
      <c r="D56" s="50"/>
      <c r="E56" s="51"/>
      <c r="F56" s="51"/>
      <c r="G56" s="51"/>
      <c r="H56" s="51"/>
      <c r="I56" s="51"/>
      <c r="J56" s="51"/>
      <c r="K56" s="51"/>
      <c r="L56" s="51"/>
    </row>
    <row r="57" spans="2:13" s="39" customFormat="1" ht="24" customHeight="1" x14ac:dyDescent="0.6">
      <c r="D57" s="50"/>
      <c r="E57" s="51"/>
      <c r="F57" s="51"/>
      <c r="G57" s="51"/>
      <c r="H57" s="51"/>
      <c r="I57" s="51"/>
      <c r="J57" s="51"/>
      <c r="K57" s="51"/>
      <c r="L57" s="51"/>
    </row>
    <row r="58" spans="2:13" s="39" customFormat="1" ht="24" customHeight="1" x14ac:dyDescent="0.6">
      <c r="D58" s="50"/>
      <c r="E58" s="51"/>
      <c r="F58" s="51"/>
      <c r="G58" s="51"/>
      <c r="H58" s="51"/>
      <c r="I58" s="51"/>
      <c r="J58" s="51"/>
      <c r="K58" s="51"/>
      <c r="L58" s="51"/>
    </row>
    <row r="59" spans="2:13" s="39" customFormat="1" ht="24" customHeight="1" x14ac:dyDescent="0.6">
      <c r="D59" s="50"/>
      <c r="E59" s="51"/>
      <c r="F59" s="51"/>
      <c r="G59" s="51"/>
      <c r="H59" s="51"/>
      <c r="I59" s="51"/>
      <c r="J59" s="51"/>
      <c r="K59" s="51"/>
      <c r="L59" s="51"/>
    </row>
    <row r="60" spans="2:13" s="39" customFormat="1" ht="24" customHeight="1" x14ac:dyDescent="0.6">
      <c r="D60" s="50"/>
      <c r="E60" s="51"/>
      <c r="F60" s="51"/>
      <c r="G60" s="51"/>
      <c r="H60" s="51"/>
      <c r="I60" s="51"/>
      <c r="J60" s="51"/>
      <c r="K60" s="51"/>
      <c r="L60" s="51"/>
    </row>
    <row r="61" spans="2:13" s="39" customFormat="1" ht="24" customHeight="1" x14ac:dyDescent="0.6">
      <c r="D61" s="50"/>
      <c r="E61" s="51"/>
      <c r="F61" s="51"/>
      <c r="G61" s="51"/>
      <c r="H61" s="51"/>
      <c r="I61" s="51"/>
      <c r="J61" s="51"/>
      <c r="K61" s="51"/>
      <c r="L61" s="51"/>
    </row>
    <row r="62" spans="2:13" s="39" customFormat="1" ht="24" customHeight="1" x14ac:dyDescent="0.6">
      <c r="D62" s="50"/>
      <c r="E62" s="51"/>
      <c r="F62" s="51"/>
      <c r="G62" s="51"/>
      <c r="H62" s="51"/>
      <c r="I62" s="51"/>
      <c r="J62" s="51"/>
      <c r="K62" s="51"/>
      <c r="L62" s="51"/>
    </row>
    <row r="63" spans="2:13" s="39" customFormat="1" ht="24" customHeight="1" x14ac:dyDescent="0.6">
      <c r="D63" s="50"/>
      <c r="E63" s="51"/>
      <c r="F63" s="51"/>
      <c r="G63" s="51"/>
      <c r="H63" s="51"/>
      <c r="I63" s="51"/>
      <c r="J63" s="51"/>
      <c r="K63" s="51"/>
      <c r="L63" s="51"/>
    </row>
    <row r="64" spans="2:13" s="39" customFormat="1" ht="24" customHeight="1" x14ac:dyDescent="0.6">
      <c r="D64" s="50"/>
      <c r="E64" s="51"/>
      <c r="F64" s="51"/>
      <c r="G64" s="51"/>
      <c r="H64" s="51"/>
      <c r="I64" s="51"/>
      <c r="J64" s="51"/>
      <c r="K64" s="51"/>
      <c r="L64" s="51"/>
    </row>
    <row r="65" spans="4:12" s="39" customFormat="1" ht="24" customHeight="1" x14ac:dyDescent="0.6">
      <c r="D65" s="50"/>
      <c r="E65" s="51"/>
      <c r="F65" s="51"/>
      <c r="G65" s="51"/>
      <c r="H65" s="51"/>
      <c r="I65" s="51"/>
      <c r="J65" s="51"/>
      <c r="K65" s="51"/>
      <c r="L65" s="51"/>
    </row>
    <row r="66" spans="4:12" s="39" customFormat="1" ht="24" customHeight="1" x14ac:dyDescent="0.6">
      <c r="D66" s="50"/>
      <c r="E66" s="51"/>
      <c r="F66" s="51"/>
      <c r="G66" s="51"/>
      <c r="H66" s="51"/>
      <c r="I66" s="51"/>
      <c r="J66" s="51"/>
      <c r="K66" s="51"/>
      <c r="L66" s="51"/>
    </row>
    <row r="67" spans="4:12" s="39" customFormat="1" ht="24" customHeight="1" x14ac:dyDescent="0.6">
      <c r="D67" s="50"/>
      <c r="E67" s="51"/>
      <c r="F67" s="51"/>
      <c r="G67" s="51"/>
      <c r="H67" s="51"/>
      <c r="I67" s="51"/>
      <c r="J67" s="51"/>
      <c r="K67" s="51"/>
      <c r="L67" s="51"/>
    </row>
    <row r="68" spans="4:12" s="39" customFormat="1" ht="24" customHeight="1" x14ac:dyDescent="0.6">
      <c r="D68" s="50"/>
      <c r="E68" s="51"/>
      <c r="F68" s="51"/>
      <c r="G68" s="51"/>
      <c r="H68" s="51"/>
      <c r="I68" s="51"/>
      <c r="J68" s="51"/>
      <c r="K68" s="51"/>
      <c r="L68" s="51"/>
    </row>
    <row r="69" spans="4:12" s="39" customFormat="1" ht="24" customHeight="1" x14ac:dyDescent="0.6">
      <c r="D69" s="50"/>
      <c r="E69" s="51"/>
      <c r="F69" s="51"/>
      <c r="G69" s="51"/>
      <c r="H69" s="51"/>
      <c r="I69" s="51"/>
      <c r="J69" s="51"/>
      <c r="K69" s="51"/>
      <c r="L69" s="51"/>
    </row>
    <row r="70" spans="4:12" s="39" customFormat="1" ht="24" customHeight="1" x14ac:dyDescent="0.6">
      <c r="D70" s="50"/>
      <c r="E70" s="51"/>
      <c r="F70" s="51"/>
      <c r="G70" s="51"/>
      <c r="H70" s="51"/>
      <c r="I70" s="51"/>
      <c r="J70" s="51"/>
      <c r="K70" s="51"/>
      <c r="L70" s="51"/>
    </row>
    <row r="71" spans="4:12" s="39" customFormat="1" ht="6" customHeight="1" x14ac:dyDescent="0.6">
      <c r="D71" s="50"/>
      <c r="E71" s="51"/>
      <c r="F71" s="51"/>
      <c r="G71" s="51"/>
      <c r="H71" s="51"/>
      <c r="I71" s="51"/>
      <c r="J71" s="51"/>
      <c r="K71" s="51"/>
      <c r="L71" s="51"/>
    </row>
    <row r="72" spans="4:12" s="39" customFormat="1" ht="24" customHeight="1" x14ac:dyDescent="0.6">
      <c r="D72" s="48" t="s">
        <v>32</v>
      </c>
      <c r="E72" s="670" t="s">
        <v>134</v>
      </c>
      <c r="F72" s="670"/>
      <c r="G72" s="670"/>
      <c r="H72" s="670"/>
      <c r="I72" s="670"/>
      <c r="J72" s="670"/>
      <c r="K72" s="670"/>
      <c r="L72" s="670"/>
    </row>
    <row r="73" spans="4:12" s="39" customFormat="1" ht="24" customHeight="1" x14ac:dyDescent="0.6">
      <c r="D73" s="50"/>
      <c r="E73" s="670"/>
      <c r="F73" s="670"/>
      <c r="G73" s="670"/>
      <c r="H73" s="670"/>
      <c r="I73" s="670"/>
      <c r="J73" s="670"/>
      <c r="K73" s="670"/>
      <c r="L73" s="670"/>
    </row>
    <row r="74" spans="4:12" s="39" customFormat="1" ht="24" customHeight="1" x14ac:dyDescent="0.6">
      <c r="D74" s="50"/>
      <c r="J74" s="52"/>
    </row>
    <row r="75" spans="4:12" s="39" customFormat="1" ht="24" customHeight="1" x14ac:dyDescent="0.6">
      <c r="D75" s="50"/>
    </row>
    <row r="76" spans="4:12" s="39" customFormat="1" ht="24" customHeight="1" x14ac:dyDescent="0.6">
      <c r="D76" s="50"/>
    </row>
    <row r="77" spans="4:12" s="39" customFormat="1" ht="24" customHeight="1" x14ac:dyDescent="0.6">
      <c r="D77" s="50"/>
    </row>
    <row r="78" spans="4:12" s="39" customFormat="1" ht="24" customHeight="1" x14ac:dyDescent="0.6">
      <c r="D78" s="50"/>
    </row>
    <row r="79" spans="4:12" s="39" customFormat="1" ht="24" customHeight="1" x14ac:dyDescent="0.6">
      <c r="D79" s="50"/>
    </row>
    <row r="80" spans="4:12" s="39" customFormat="1" ht="19.5" customHeight="1" x14ac:dyDescent="0.6"/>
    <row r="81" spans="2:17" s="39" customFormat="1" ht="24" customHeight="1" x14ac:dyDescent="0.6">
      <c r="D81" s="48" t="s">
        <v>33</v>
      </c>
      <c r="E81" s="671" t="s">
        <v>104</v>
      </c>
      <c r="F81" s="671"/>
      <c r="G81" s="671"/>
      <c r="H81" s="671"/>
      <c r="I81" s="671"/>
      <c r="J81" s="671"/>
      <c r="K81" s="671"/>
      <c r="L81" s="671"/>
      <c r="P81" s="51"/>
      <c r="Q81" s="51"/>
    </row>
    <row r="82" spans="2:17" s="39" customFormat="1" ht="24" customHeight="1" x14ac:dyDescent="0.6">
      <c r="D82" s="48" t="s">
        <v>34</v>
      </c>
      <c r="E82" s="39" t="s">
        <v>105</v>
      </c>
    </row>
    <row r="83" spans="2:17" s="39" customFormat="1" ht="24" customHeight="1" x14ac:dyDescent="0.6">
      <c r="D83" s="48" t="s">
        <v>106</v>
      </c>
      <c r="E83" s="39" t="s">
        <v>110</v>
      </c>
    </row>
    <row r="85" spans="2:17" s="39" customFormat="1" ht="21.75" customHeight="1" x14ac:dyDescent="0.6">
      <c r="B85" s="700" t="s">
        <v>135</v>
      </c>
      <c r="C85" s="700"/>
      <c r="D85" s="701"/>
      <c r="E85" s="701"/>
      <c r="F85" s="701"/>
      <c r="G85" s="701"/>
      <c r="H85" s="701"/>
      <c r="I85" s="701"/>
      <c r="J85" s="701"/>
      <c r="K85" s="701"/>
    </row>
    <row r="86" spans="2:17" ht="54.75" customHeight="1" x14ac:dyDescent="0.55000000000000004">
      <c r="C86" s="670" t="s">
        <v>136</v>
      </c>
      <c r="D86" s="670"/>
      <c r="E86" s="670"/>
      <c r="F86" s="670"/>
      <c r="G86" s="670"/>
      <c r="H86" s="670"/>
      <c r="I86" s="670"/>
      <c r="J86" s="670"/>
      <c r="K86" s="670"/>
      <c r="L86" s="670"/>
    </row>
    <row r="87" spans="2:17" ht="29.25" customHeight="1" x14ac:dyDescent="0.55000000000000004">
      <c r="C87" s="51"/>
      <c r="D87" s="51"/>
      <c r="E87" s="51"/>
      <c r="F87" s="51"/>
      <c r="G87" s="51"/>
      <c r="H87" s="51"/>
      <c r="I87" s="51"/>
      <c r="J87" s="51"/>
      <c r="K87" s="51"/>
      <c r="L87" s="51"/>
    </row>
    <row r="88" spans="2:17" ht="21" customHeight="1" x14ac:dyDescent="0.55000000000000004">
      <c r="C88" s="51"/>
      <c r="D88" s="51"/>
      <c r="E88" s="51"/>
      <c r="F88" s="51"/>
      <c r="G88" s="51"/>
      <c r="H88" s="51"/>
      <c r="I88" s="51"/>
      <c r="J88" s="51"/>
      <c r="K88" s="51"/>
      <c r="L88" s="51"/>
    </row>
    <row r="89" spans="2:17" s="36" customFormat="1" ht="32.25" customHeight="1" x14ac:dyDescent="0.2">
      <c r="B89" s="708" t="s">
        <v>137</v>
      </c>
      <c r="C89" s="708"/>
      <c r="D89" s="708"/>
      <c r="E89" s="708"/>
      <c r="F89" s="708"/>
      <c r="G89" s="708"/>
      <c r="H89" s="708"/>
      <c r="I89" s="708"/>
      <c r="J89" s="708"/>
      <c r="K89" s="708"/>
      <c r="L89" s="708"/>
    </row>
    <row r="90" spans="2:17" s="53" customFormat="1" ht="32.25" customHeight="1" x14ac:dyDescent="0.2">
      <c r="B90" s="665" t="s">
        <v>111</v>
      </c>
      <c r="C90" s="665"/>
      <c r="D90" s="665"/>
      <c r="E90" s="665"/>
      <c r="F90" s="666" t="s">
        <v>109</v>
      </c>
      <c r="G90" s="666"/>
      <c r="H90" s="666"/>
      <c r="I90" s="666"/>
      <c r="J90" s="667" t="s">
        <v>108</v>
      </c>
      <c r="K90" s="667"/>
      <c r="L90" s="667"/>
    </row>
    <row r="91" spans="2:17" s="39" customFormat="1" ht="18" customHeight="1" x14ac:dyDescent="0.6">
      <c r="B91" s="51"/>
      <c r="C91" s="51"/>
      <c r="D91" s="51"/>
      <c r="E91" s="51"/>
      <c r="F91" s="51"/>
      <c r="G91" s="51"/>
      <c r="H91" s="51"/>
      <c r="I91" s="51"/>
      <c r="J91" s="51"/>
      <c r="K91" s="51"/>
      <c r="L91" s="51"/>
    </row>
    <row r="92" spans="2:17" s="21" customFormat="1" ht="21.75" customHeight="1" x14ac:dyDescent="0.55000000000000004"/>
    <row r="93" spans="2:17" s="21" customFormat="1" ht="21.75" customHeight="1" x14ac:dyDescent="0.55000000000000004"/>
    <row r="94" spans="2:17" s="21" customFormat="1" ht="68.25" customHeight="1" x14ac:dyDescent="0.55000000000000004"/>
    <row r="95" spans="2:17" ht="38.25" customHeight="1" x14ac:dyDescent="0.55000000000000004">
      <c r="B95" s="709" t="s">
        <v>40</v>
      </c>
      <c r="C95" s="709"/>
      <c r="D95" s="709"/>
      <c r="E95" s="709"/>
      <c r="F95" s="709"/>
      <c r="G95" s="709"/>
      <c r="H95" s="709"/>
      <c r="I95" s="709"/>
      <c r="J95" s="709"/>
      <c r="K95" s="709"/>
      <c r="L95" s="709"/>
    </row>
    <row r="96" spans="2:17" ht="27" customHeight="1" x14ac:dyDescent="0.55000000000000004">
      <c r="B96" s="710" t="s">
        <v>55</v>
      </c>
      <c r="C96" s="710"/>
      <c r="D96" s="710"/>
      <c r="E96" s="710"/>
      <c r="F96" s="710"/>
      <c r="G96" s="710"/>
      <c r="H96" s="710"/>
      <c r="I96" s="710"/>
      <c r="J96" s="710"/>
      <c r="K96" s="710"/>
      <c r="L96" s="710"/>
    </row>
    <row r="97" spans="2:16" ht="36.75" customHeight="1" x14ac:dyDescent="0.55000000000000004">
      <c r="B97" s="704" t="s">
        <v>140</v>
      </c>
      <c r="C97" s="704"/>
      <c r="D97" s="704"/>
      <c r="E97" s="704"/>
      <c r="F97" s="704"/>
      <c r="G97" s="704"/>
      <c r="H97" s="704"/>
      <c r="I97" s="704"/>
      <c r="J97" s="704"/>
      <c r="K97" s="704"/>
      <c r="L97" s="704"/>
    </row>
    <row r="98" spans="2:16" s="55" customFormat="1" ht="15.75" customHeight="1" x14ac:dyDescent="0.45"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</row>
    <row r="99" spans="2:16" ht="25.5" customHeight="1" x14ac:dyDescent="0.55000000000000004"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</row>
    <row r="100" spans="2:16" ht="25.5" customHeight="1" x14ac:dyDescent="0.55000000000000004"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</row>
    <row r="101" spans="2:16" ht="25.5" customHeight="1" x14ac:dyDescent="0.55000000000000004"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</row>
    <row r="102" spans="2:16" ht="25.5" customHeight="1" x14ac:dyDescent="0.55000000000000004"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</row>
    <row r="103" spans="2:16" ht="25.5" customHeight="1" x14ac:dyDescent="0.55000000000000004"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</row>
    <row r="104" spans="2:16" ht="25.5" customHeight="1" x14ac:dyDescent="0.55000000000000004"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</row>
    <row r="105" spans="2:16" ht="25.5" customHeight="1" x14ac:dyDescent="0.55000000000000004"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</row>
    <row r="106" spans="2:16" ht="25.5" customHeight="1" x14ac:dyDescent="0.55000000000000004"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</row>
    <row r="107" spans="2:16" s="55" customFormat="1" ht="19.5" customHeight="1" x14ac:dyDescent="0.45"/>
    <row r="108" spans="2:16" s="58" customFormat="1" ht="31.5" customHeight="1" x14ac:dyDescent="1.1000000000000001">
      <c r="B108" s="707" t="str">
        <f>'ReadMe TAP P.5'!$E$10&amp;'ReadMe TAP P.5'!$H$10</f>
        <v>โรงเรียนบ้านทุ่งยาว</v>
      </c>
      <c r="C108" s="707"/>
      <c r="D108" s="707"/>
      <c r="E108" s="707"/>
      <c r="F108" s="707"/>
      <c r="G108" s="707"/>
      <c r="H108" s="707"/>
      <c r="I108" s="707"/>
      <c r="J108" s="707"/>
      <c r="K108" s="707"/>
      <c r="L108" s="707"/>
      <c r="M108" s="57"/>
      <c r="N108" s="57"/>
      <c r="O108" s="57"/>
      <c r="P108" s="57"/>
    </row>
    <row r="109" spans="2:16" s="39" customFormat="1" ht="26.25" customHeight="1" x14ac:dyDescent="0.6">
      <c r="B109" s="704" t="str">
        <f>'ReadMe TAP P.5'!$E$13&amp;'ReadMe TAP P.5'!$H$13&amp;"  "&amp;'ReadMe TAP P.5'!$E$14&amp;'ReadMe TAP P.5'!$H$14</f>
        <v>อำเภอเวียงป่าเป้า  จังหวัดเชียงราย</v>
      </c>
      <c r="C109" s="704"/>
      <c r="D109" s="704"/>
      <c r="E109" s="704"/>
      <c r="F109" s="704"/>
      <c r="G109" s="704"/>
      <c r="H109" s="704"/>
      <c r="I109" s="704"/>
      <c r="J109" s="704"/>
      <c r="K109" s="704"/>
      <c r="L109" s="704"/>
      <c r="M109" s="59"/>
      <c r="N109" s="59"/>
      <c r="O109" s="59"/>
      <c r="P109" s="59"/>
    </row>
    <row r="110" spans="2:16" s="39" customFormat="1" ht="28.5" customHeight="1" x14ac:dyDescent="0.6">
      <c r="B110" s="705" t="str">
        <f>'ReadMe TAP P.5'!$E$11&amp;'ReadMe TAP P.5'!$H$11</f>
        <v>สำนักงานเขตพื้นที่การศึกษาประถมศึกษาเชียงราย เขต 2</v>
      </c>
      <c r="C110" s="705"/>
      <c r="D110" s="705"/>
      <c r="E110" s="705"/>
      <c r="F110" s="705"/>
      <c r="G110" s="705"/>
      <c r="H110" s="705"/>
      <c r="I110" s="705"/>
      <c r="J110" s="705"/>
      <c r="K110" s="705"/>
      <c r="L110" s="705"/>
      <c r="M110" s="43"/>
    </row>
    <row r="111" spans="2:16" s="39" customFormat="1" ht="21.75" customHeight="1" x14ac:dyDescent="0.6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</row>
    <row r="112" spans="2:16" s="21" customFormat="1" ht="21.75" customHeight="1" x14ac:dyDescent="0.55000000000000004"/>
    <row r="113" spans="2:12" s="21" customFormat="1" ht="18.75" customHeight="1" x14ac:dyDescent="0.55000000000000004"/>
    <row r="114" spans="2:12" ht="18.75" customHeight="1" x14ac:dyDescent="0.55000000000000004">
      <c r="B114" s="706"/>
      <c r="C114" s="706"/>
      <c r="D114" s="706"/>
      <c r="E114" s="706"/>
      <c r="F114" s="706"/>
      <c r="G114" s="706"/>
      <c r="H114" s="706"/>
      <c r="I114" s="706"/>
      <c r="J114" s="706"/>
      <c r="K114" s="706"/>
      <c r="L114" s="706"/>
    </row>
    <row r="115" spans="2:12" ht="33" customHeight="1" x14ac:dyDescent="0.55000000000000004">
      <c r="B115" s="703"/>
      <c r="C115" s="703"/>
      <c r="D115" s="703"/>
      <c r="E115" s="703"/>
      <c r="F115" s="703"/>
      <c r="G115" s="703"/>
      <c r="H115" s="703"/>
      <c r="I115" s="703"/>
      <c r="J115" s="703"/>
      <c r="K115" s="703"/>
      <c r="L115" s="703"/>
    </row>
    <row r="116" spans="2:12" ht="36.75" customHeight="1" x14ac:dyDescent="0.55000000000000004">
      <c r="B116" s="702"/>
      <c r="C116" s="702"/>
      <c r="D116" s="702"/>
      <c r="E116" s="702"/>
      <c r="F116" s="702"/>
      <c r="G116" s="702"/>
      <c r="H116" s="702"/>
      <c r="I116" s="702"/>
      <c r="J116" s="702"/>
      <c r="K116" s="702"/>
      <c r="L116" s="702"/>
    </row>
    <row r="117" spans="2:12" ht="25.5" customHeight="1" x14ac:dyDescent="0.55000000000000004"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</row>
    <row r="118" spans="2:12" ht="25.5" customHeight="1" x14ac:dyDescent="0.55000000000000004"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</row>
    <row r="119" spans="2:12" ht="25.5" customHeight="1" x14ac:dyDescent="0.55000000000000004"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</row>
    <row r="120" spans="2:12" ht="25.5" customHeight="1" x14ac:dyDescent="0.55000000000000004"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</row>
    <row r="121" spans="2:12" ht="25.5" customHeight="1" x14ac:dyDescent="0.55000000000000004"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</row>
    <row r="122" spans="2:12" ht="25.5" customHeight="1" x14ac:dyDescent="0.55000000000000004"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</row>
    <row r="123" spans="2:12" ht="25.5" customHeight="1" x14ac:dyDescent="0.55000000000000004"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</row>
    <row r="124" spans="2:12" ht="25.5" customHeight="1" x14ac:dyDescent="0.55000000000000004"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</row>
    <row r="125" spans="2:12" ht="30.75" customHeight="1" x14ac:dyDescent="0.55000000000000004"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</row>
    <row r="126" spans="2:12" ht="21" customHeight="1" x14ac:dyDescent="0.55000000000000004"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</row>
    <row r="127" spans="2:12" ht="31.5" customHeight="1" x14ac:dyDescent="0.55000000000000004">
      <c r="B127" s="56"/>
      <c r="L127" s="56"/>
    </row>
    <row r="128" spans="2:12" ht="24" customHeight="1" x14ac:dyDescent="0.85">
      <c r="B128" s="61"/>
      <c r="C128" s="699" t="s">
        <v>53</v>
      </c>
      <c r="D128" s="699"/>
      <c r="E128" s="699"/>
      <c r="F128" s="699"/>
      <c r="G128" s="699"/>
      <c r="H128" s="699"/>
      <c r="I128" s="699"/>
      <c r="J128" s="699"/>
      <c r="K128" s="699"/>
      <c r="L128" s="61"/>
    </row>
    <row r="129" spans="2:16" s="58" customFormat="1" ht="21.75" customHeight="1" x14ac:dyDescent="1.1000000000000001">
      <c r="B129" s="62"/>
      <c r="C129" s="698" t="s">
        <v>143</v>
      </c>
      <c r="D129" s="698"/>
      <c r="E129" s="698"/>
      <c r="F129" s="698"/>
      <c r="G129" s="698"/>
      <c r="H129" s="698"/>
      <c r="I129" s="698"/>
      <c r="J129" s="698"/>
      <c r="K129" s="698"/>
      <c r="L129" s="62"/>
      <c r="M129" s="57"/>
      <c r="N129" s="57"/>
      <c r="O129" s="57"/>
      <c r="P129" s="57"/>
    </row>
    <row r="130" spans="2:16" s="39" customFormat="1" ht="15.75" customHeight="1" x14ac:dyDescent="0.6">
      <c r="B130" s="63"/>
      <c r="C130" s="699"/>
      <c r="D130" s="699"/>
      <c r="E130" s="699"/>
      <c r="F130" s="699"/>
      <c r="G130" s="699"/>
      <c r="H130" s="699"/>
      <c r="I130" s="699"/>
      <c r="J130" s="699"/>
      <c r="K130" s="699"/>
      <c r="L130" s="63"/>
      <c r="M130" s="59"/>
      <c r="N130" s="59"/>
      <c r="O130" s="59"/>
      <c r="P130" s="59"/>
    </row>
    <row r="131" spans="2:16" s="39" customFormat="1" ht="33.75" customHeight="1" x14ac:dyDescent="0.6"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43"/>
    </row>
    <row r="132" spans="2:16" s="39" customFormat="1" ht="21.75" customHeight="1" x14ac:dyDescent="0.6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</row>
  </sheetData>
  <sheetProtection password="CF73" sheet="1" objects="1" scenarios="1"/>
  <mergeCells count="55">
    <mergeCell ref="C129:K129"/>
    <mergeCell ref="C130:K130"/>
    <mergeCell ref="C86:L86"/>
    <mergeCell ref="B85:C85"/>
    <mergeCell ref="D85:K85"/>
    <mergeCell ref="B116:L116"/>
    <mergeCell ref="B115:L115"/>
    <mergeCell ref="B109:L109"/>
    <mergeCell ref="B110:L110"/>
    <mergeCell ref="B114:L114"/>
    <mergeCell ref="C128:K128"/>
    <mergeCell ref="B108:L108"/>
    <mergeCell ref="B89:L89"/>
    <mergeCell ref="B95:L95"/>
    <mergeCell ref="B96:L96"/>
    <mergeCell ref="B97:L97"/>
    <mergeCell ref="D28:L28"/>
    <mergeCell ref="E30:L30"/>
    <mergeCell ref="E32:L32"/>
    <mergeCell ref="E34:L34"/>
    <mergeCell ref="B22:L22"/>
    <mergeCell ref="B23:L23"/>
    <mergeCell ref="B24:L24"/>
    <mergeCell ref="B25:L25"/>
    <mergeCell ref="D26:L26"/>
    <mergeCell ref="B1:L1"/>
    <mergeCell ref="B3:L3"/>
    <mergeCell ref="B4:L4"/>
    <mergeCell ref="B5:L5"/>
    <mergeCell ref="E10:G10"/>
    <mergeCell ref="H10:J10"/>
    <mergeCell ref="E14:G14"/>
    <mergeCell ref="H14:J14"/>
    <mergeCell ref="E11:G11"/>
    <mergeCell ref="H11:J11"/>
    <mergeCell ref="E12:G12"/>
    <mergeCell ref="H12:J12"/>
    <mergeCell ref="E13:G13"/>
    <mergeCell ref="H13:J13"/>
    <mergeCell ref="B90:E90"/>
    <mergeCell ref="F90:I90"/>
    <mergeCell ref="J90:L90"/>
    <mergeCell ref="E36:L37"/>
    <mergeCell ref="E39:L39"/>
    <mergeCell ref="E41:L41"/>
    <mergeCell ref="E43:L43"/>
    <mergeCell ref="E50:L51"/>
    <mergeCell ref="E81:L81"/>
    <mergeCell ref="E72:L73"/>
    <mergeCell ref="E45:L45"/>
    <mergeCell ref="B16:L16"/>
    <mergeCell ref="B18:L18"/>
    <mergeCell ref="B19:E19"/>
    <mergeCell ref="F19:I19"/>
    <mergeCell ref="J19:L19"/>
  </mergeCells>
  <hyperlinks>
    <hyperlink ref="B19:E19" r:id="rId1" display="e-Mail : swbangngirn@esdc.go.th"/>
    <hyperlink ref="F19:I19" r:id="rId2" display=" Facebook : Suwit Bangngirn "/>
    <hyperlink ref="J19:L19" r:id="rId3" display="LineID : suwit_bangngirn"/>
    <hyperlink ref="B90:E90" r:id="rId4" display="e-Mail : swbangngirn@esdc.go.th"/>
    <hyperlink ref="F90:I90" r:id="rId5" display=" Facebook : Suwit Bangngirn "/>
    <hyperlink ref="J90:L90" r:id="rId6" display="LineID : suwit_bangngirn"/>
    <hyperlink ref="B16:L16" r:id="rId7" display="*** ใช้ฟอนต์ TH Sarabun NEW  เท่านั้น  เพราะจะทำให้การแสดงผลทางจอภาพถูกต้องสมบูรณ์ (ไม่ล้นหน้า/ไม่ทับซ้อนกัน) ***"/>
  </hyperlinks>
  <pageMargins left="0.75" right="0.75" top="0.55000000000000004" bottom="0.25" header="0.31496062992126" footer="0.31496062992126"/>
  <pageSetup paperSize="9" orientation="landscape" horizontalDpi="4294967294" r:id="rId8"/>
  <rowBreaks count="5" manualBreakCount="5">
    <brk id="20" max="16383" man="1"/>
    <brk id="48" max="16383" man="1"/>
    <brk id="71" max="16383" man="1"/>
    <brk id="91" max="16383" man="1"/>
    <brk id="131" max="16383" man="1"/>
  </rowBreaks>
  <drawing r:id="rId9"/>
  <legacyDrawing r:id="rId1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zoomScale="85" zoomScaleNormal="85" zoomScalePageLayoutView="70" workbookViewId="0"/>
  </sheetViews>
  <sheetFormatPr defaultRowHeight="18" customHeight="1" x14ac:dyDescent="0.55000000000000004"/>
  <cols>
    <col min="1" max="1" width="3.140625" style="260" customWidth="1"/>
    <col min="2" max="3" width="7.85546875" style="260" customWidth="1"/>
    <col min="4" max="4" width="7.85546875" style="261" customWidth="1"/>
    <col min="5" max="5" width="7.85546875" style="260" customWidth="1"/>
    <col min="6" max="6" width="7.85546875" style="261" customWidth="1"/>
    <col min="7" max="17" width="7.85546875" style="260" customWidth="1"/>
    <col min="18" max="18" width="9.140625" style="260"/>
    <col min="19" max="19" width="7" style="260" customWidth="1"/>
    <col min="20" max="16384" width="9.140625" style="260"/>
  </cols>
  <sheetData>
    <row r="1" spans="3:19" s="253" customFormat="1" ht="36" customHeight="1" x14ac:dyDescent="0.6">
      <c r="C1" s="833" t="s">
        <v>156</v>
      </c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252"/>
    </row>
    <row r="2" spans="3:19" s="254" customFormat="1" ht="14.25" customHeight="1" x14ac:dyDescent="0.55000000000000004">
      <c r="D2" s="255"/>
      <c r="E2" s="256"/>
      <c r="F2" s="257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3:19" s="259" customFormat="1" ht="24" customHeight="1" x14ac:dyDescent="0.2">
      <c r="C3" s="256" t="s">
        <v>1</v>
      </c>
      <c r="D3" s="257">
        <f>Linkx2!$B$36</f>
        <v>0</v>
      </c>
      <c r="E3" s="257"/>
      <c r="F3" s="832">
        <f>Linkx2!$C$36</f>
        <v>0</v>
      </c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258"/>
    </row>
    <row r="4" spans="3:19" ht="11.25" customHeight="1" x14ac:dyDescent="0.55000000000000004"/>
    <row r="30" spans="3:19" s="253" customFormat="1" ht="36" customHeight="1" x14ac:dyDescent="0.6">
      <c r="C30" s="833" t="s">
        <v>156</v>
      </c>
      <c r="D30" s="833"/>
      <c r="E30" s="833"/>
      <c r="F30" s="833"/>
      <c r="G30" s="833"/>
      <c r="H30" s="833"/>
      <c r="I30" s="833"/>
      <c r="J30" s="833"/>
      <c r="K30" s="833"/>
      <c r="L30" s="833"/>
      <c r="M30" s="833"/>
      <c r="N30" s="833"/>
      <c r="O30" s="833"/>
      <c r="P30" s="833"/>
      <c r="Q30" s="833"/>
      <c r="R30" s="833"/>
      <c r="S30" s="252"/>
    </row>
    <row r="31" spans="3:19" s="254" customFormat="1" ht="14.25" customHeight="1" x14ac:dyDescent="0.55000000000000004">
      <c r="D31" s="255"/>
      <c r="E31" s="256"/>
      <c r="F31" s="257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</row>
    <row r="32" spans="3:19" s="259" customFormat="1" ht="24" customHeight="1" x14ac:dyDescent="0.2">
      <c r="C32" s="256" t="s">
        <v>1</v>
      </c>
      <c r="D32" s="257">
        <f>Linkx2!$B$37</f>
        <v>0</v>
      </c>
      <c r="E32" s="257"/>
      <c r="F32" s="832">
        <f>Linkx2!$C$37</f>
        <v>0</v>
      </c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2"/>
      <c r="S32" s="258"/>
    </row>
    <row r="33" ht="11.25" customHeight="1" x14ac:dyDescent="0.55000000000000004"/>
    <row r="59" spans="3:19" s="253" customFormat="1" ht="36" customHeight="1" x14ac:dyDescent="0.6">
      <c r="C59" s="833" t="s">
        <v>156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  <c r="O59" s="833"/>
      <c r="P59" s="833"/>
      <c r="Q59" s="833"/>
      <c r="R59" s="833"/>
      <c r="S59" s="252"/>
    </row>
    <row r="60" spans="3:19" s="254" customFormat="1" ht="14.25" customHeight="1" x14ac:dyDescent="0.55000000000000004">
      <c r="D60" s="255"/>
      <c r="E60" s="256"/>
      <c r="F60" s="257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</row>
    <row r="61" spans="3:19" s="259" customFormat="1" ht="24" customHeight="1" x14ac:dyDescent="0.2">
      <c r="C61" s="256" t="s">
        <v>1</v>
      </c>
      <c r="D61" s="257">
        <f>Linkx2!$B$38</f>
        <v>0</v>
      </c>
      <c r="E61" s="257"/>
      <c r="F61" s="832">
        <f>Linkx2!$C$38</f>
        <v>0</v>
      </c>
      <c r="G61" s="832"/>
      <c r="H61" s="832"/>
      <c r="I61" s="832"/>
      <c r="J61" s="832"/>
      <c r="K61" s="832"/>
      <c r="L61" s="832"/>
      <c r="M61" s="832"/>
      <c r="N61" s="832"/>
      <c r="O61" s="832"/>
      <c r="P61" s="832"/>
      <c r="Q61" s="832"/>
      <c r="R61" s="832"/>
      <c r="S61" s="258"/>
    </row>
    <row r="62" spans="3:19" ht="11.25" customHeight="1" x14ac:dyDescent="0.55000000000000004"/>
    <row r="88" spans="3:19" s="253" customFormat="1" ht="36" customHeight="1" x14ac:dyDescent="0.6">
      <c r="C88" s="833" t="s">
        <v>156</v>
      </c>
      <c r="D88" s="833"/>
      <c r="E88" s="833"/>
      <c r="F88" s="833"/>
      <c r="G88" s="833"/>
      <c r="H88" s="833"/>
      <c r="I88" s="833"/>
      <c r="J88" s="833"/>
      <c r="K88" s="833"/>
      <c r="L88" s="833"/>
      <c r="M88" s="833"/>
      <c r="N88" s="833"/>
      <c r="O88" s="833"/>
      <c r="P88" s="833"/>
      <c r="Q88" s="833"/>
      <c r="R88" s="833"/>
      <c r="S88" s="252"/>
    </row>
    <row r="89" spans="3:19" s="254" customFormat="1" ht="14.25" customHeight="1" x14ac:dyDescent="0.55000000000000004">
      <c r="D89" s="255"/>
      <c r="E89" s="256"/>
      <c r="F89" s="257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</row>
    <row r="90" spans="3:19" s="259" customFormat="1" ht="24" customHeight="1" x14ac:dyDescent="0.2">
      <c r="C90" s="256" t="s">
        <v>1</v>
      </c>
      <c r="D90" s="257">
        <f>Linkx2!$B$39</f>
        <v>0</v>
      </c>
      <c r="E90" s="257"/>
      <c r="F90" s="832">
        <f>Linkx2!$C$39</f>
        <v>0</v>
      </c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258"/>
    </row>
    <row r="91" spans="3:19" ht="11.25" customHeight="1" x14ac:dyDescent="0.55000000000000004"/>
    <row r="117" spans="3:19" s="253" customFormat="1" ht="36" customHeight="1" x14ac:dyDescent="0.6">
      <c r="C117" s="833" t="s">
        <v>156</v>
      </c>
      <c r="D117" s="833"/>
      <c r="E117" s="833"/>
      <c r="F117" s="833"/>
      <c r="G117" s="833"/>
      <c r="H117" s="833"/>
      <c r="I117" s="833"/>
      <c r="J117" s="833"/>
      <c r="K117" s="833"/>
      <c r="L117" s="833"/>
      <c r="M117" s="833"/>
      <c r="N117" s="833"/>
      <c r="O117" s="833"/>
      <c r="P117" s="833"/>
      <c r="Q117" s="833"/>
      <c r="R117" s="833"/>
      <c r="S117" s="252"/>
    </row>
    <row r="118" spans="3:19" s="254" customFormat="1" ht="14.25" customHeight="1" x14ac:dyDescent="0.55000000000000004">
      <c r="D118" s="255"/>
      <c r="E118" s="256"/>
      <c r="F118" s="257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</row>
    <row r="119" spans="3:19" s="259" customFormat="1" ht="24" customHeight="1" x14ac:dyDescent="0.2">
      <c r="C119" s="256" t="s">
        <v>1</v>
      </c>
      <c r="D119" s="257">
        <f>Linkx2!$B$40</f>
        <v>0</v>
      </c>
      <c r="E119" s="257"/>
      <c r="F119" s="832">
        <f>Linkx2!$C$40</f>
        <v>0</v>
      </c>
      <c r="G119" s="832"/>
      <c r="H119" s="832"/>
      <c r="I119" s="832"/>
      <c r="J119" s="832"/>
      <c r="K119" s="832"/>
      <c r="L119" s="832"/>
      <c r="M119" s="832"/>
      <c r="N119" s="832"/>
      <c r="O119" s="832"/>
      <c r="P119" s="832"/>
      <c r="Q119" s="832"/>
      <c r="R119" s="832"/>
      <c r="S119" s="258"/>
    </row>
    <row r="120" spans="3:19" ht="11.25" customHeight="1" x14ac:dyDescent="0.55000000000000004"/>
    <row r="146" spans="3:19" s="253" customFormat="1" ht="36" customHeight="1" x14ac:dyDescent="0.6">
      <c r="C146" s="833" t="s">
        <v>156</v>
      </c>
      <c r="D146" s="833"/>
      <c r="E146" s="833"/>
      <c r="F146" s="833"/>
      <c r="G146" s="833"/>
      <c r="H146" s="833"/>
      <c r="I146" s="833"/>
      <c r="J146" s="833"/>
      <c r="K146" s="833"/>
      <c r="L146" s="833"/>
      <c r="M146" s="833"/>
      <c r="N146" s="833"/>
      <c r="O146" s="833"/>
      <c r="P146" s="833"/>
      <c r="Q146" s="833"/>
      <c r="R146" s="833"/>
      <c r="S146" s="252"/>
    </row>
    <row r="147" spans="3:19" s="254" customFormat="1" ht="14.25" customHeight="1" x14ac:dyDescent="0.55000000000000004">
      <c r="D147" s="255"/>
      <c r="E147" s="256"/>
      <c r="F147" s="257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</row>
    <row r="148" spans="3:19" s="259" customFormat="1" ht="24" customHeight="1" x14ac:dyDescent="0.2">
      <c r="C148" s="256" t="s">
        <v>1</v>
      </c>
      <c r="D148" s="257">
        <f>Linkx2!$B$41</f>
        <v>0</v>
      </c>
      <c r="E148" s="257"/>
      <c r="F148" s="832">
        <f>Linkx2!$C$41</f>
        <v>0</v>
      </c>
      <c r="G148" s="832"/>
      <c r="H148" s="832"/>
      <c r="I148" s="832"/>
      <c r="J148" s="832"/>
      <c r="K148" s="832"/>
      <c r="L148" s="832"/>
      <c r="M148" s="832"/>
      <c r="N148" s="832"/>
      <c r="O148" s="832"/>
      <c r="P148" s="832"/>
      <c r="Q148" s="832"/>
      <c r="R148" s="832"/>
      <c r="S148" s="258"/>
    </row>
    <row r="149" spans="3:19" ht="11.25" customHeight="1" x14ac:dyDescent="0.55000000000000004"/>
    <row r="175" spans="3:19" s="253" customFormat="1" ht="36" customHeight="1" x14ac:dyDescent="0.6">
      <c r="C175" s="833" t="s">
        <v>156</v>
      </c>
      <c r="D175" s="833"/>
      <c r="E175" s="833"/>
      <c r="F175" s="833"/>
      <c r="G175" s="833"/>
      <c r="H175" s="833"/>
      <c r="I175" s="833"/>
      <c r="J175" s="833"/>
      <c r="K175" s="833"/>
      <c r="L175" s="833"/>
      <c r="M175" s="833"/>
      <c r="N175" s="833"/>
      <c r="O175" s="833"/>
      <c r="P175" s="833"/>
      <c r="Q175" s="833"/>
      <c r="R175" s="833"/>
      <c r="S175" s="252"/>
    </row>
    <row r="176" spans="3:19" s="254" customFormat="1" ht="14.25" customHeight="1" x14ac:dyDescent="0.55000000000000004">
      <c r="D176" s="255"/>
      <c r="E176" s="256"/>
      <c r="F176" s="257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</row>
    <row r="177" spans="3:19" s="259" customFormat="1" ht="24" customHeight="1" x14ac:dyDescent="0.2">
      <c r="C177" s="256" t="s">
        <v>1</v>
      </c>
      <c r="D177" s="257">
        <f>Linkx2!$B$42</f>
        <v>0</v>
      </c>
      <c r="E177" s="257"/>
      <c r="F177" s="832">
        <f>Linkx2!$C$42</f>
        <v>0</v>
      </c>
      <c r="G177" s="832"/>
      <c r="H177" s="832"/>
      <c r="I177" s="832"/>
      <c r="J177" s="832"/>
      <c r="K177" s="832"/>
      <c r="L177" s="832"/>
      <c r="M177" s="832"/>
      <c r="N177" s="832"/>
      <c r="O177" s="832"/>
      <c r="P177" s="832"/>
      <c r="Q177" s="832"/>
      <c r="R177" s="832"/>
      <c r="S177" s="258"/>
    </row>
    <row r="178" spans="3:19" ht="11.25" customHeight="1" x14ac:dyDescent="0.55000000000000004"/>
    <row r="204" spans="3:19" s="253" customFormat="1" ht="36" customHeight="1" x14ac:dyDescent="0.6">
      <c r="C204" s="833" t="s">
        <v>156</v>
      </c>
      <c r="D204" s="833"/>
      <c r="E204" s="833"/>
      <c r="F204" s="833"/>
      <c r="G204" s="833"/>
      <c r="H204" s="833"/>
      <c r="I204" s="833"/>
      <c r="J204" s="833"/>
      <c r="K204" s="833"/>
      <c r="L204" s="833"/>
      <c r="M204" s="833"/>
      <c r="N204" s="833"/>
      <c r="O204" s="833"/>
      <c r="P204" s="833"/>
      <c r="Q204" s="833"/>
      <c r="R204" s="833"/>
      <c r="S204" s="252"/>
    </row>
    <row r="205" spans="3:19" s="254" customFormat="1" ht="14.25" customHeight="1" x14ac:dyDescent="0.55000000000000004">
      <c r="D205" s="255"/>
      <c r="E205" s="256"/>
      <c r="F205" s="257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</row>
    <row r="206" spans="3:19" s="259" customFormat="1" ht="24" customHeight="1" x14ac:dyDescent="0.2">
      <c r="C206" s="256" t="s">
        <v>1</v>
      </c>
      <c r="D206" s="257">
        <f>Linkx2!$B$43</f>
        <v>0</v>
      </c>
      <c r="E206" s="257"/>
      <c r="F206" s="832">
        <f>Linkx2!$C$43</f>
        <v>0</v>
      </c>
      <c r="G206" s="832"/>
      <c r="H206" s="832"/>
      <c r="I206" s="832"/>
      <c r="J206" s="832"/>
      <c r="K206" s="832"/>
      <c r="L206" s="832"/>
      <c r="M206" s="832"/>
      <c r="N206" s="832"/>
      <c r="O206" s="832"/>
      <c r="P206" s="832"/>
      <c r="Q206" s="832"/>
      <c r="R206" s="832"/>
      <c r="S206" s="258"/>
    </row>
    <row r="207" spans="3:19" ht="11.25" customHeight="1" x14ac:dyDescent="0.55000000000000004"/>
    <row r="233" spans="3:19" s="253" customFormat="1" ht="36" customHeight="1" x14ac:dyDescent="0.6">
      <c r="C233" s="833" t="s">
        <v>156</v>
      </c>
      <c r="D233" s="833"/>
      <c r="E233" s="833"/>
      <c r="F233" s="833"/>
      <c r="G233" s="833"/>
      <c r="H233" s="833"/>
      <c r="I233" s="833"/>
      <c r="J233" s="833"/>
      <c r="K233" s="833"/>
      <c r="L233" s="833"/>
      <c r="M233" s="833"/>
      <c r="N233" s="833"/>
      <c r="O233" s="833"/>
      <c r="P233" s="833"/>
      <c r="Q233" s="833"/>
      <c r="R233" s="833"/>
      <c r="S233" s="252"/>
    </row>
    <row r="234" spans="3:19" s="254" customFormat="1" ht="14.25" customHeight="1" x14ac:dyDescent="0.55000000000000004">
      <c r="D234" s="255"/>
      <c r="E234" s="256"/>
      <c r="F234" s="257"/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6"/>
      <c r="S234" s="256"/>
    </row>
    <row r="235" spans="3:19" s="259" customFormat="1" ht="24" customHeight="1" x14ac:dyDescent="0.2">
      <c r="C235" s="256" t="s">
        <v>1</v>
      </c>
      <c r="D235" s="257">
        <f>Linkx2!$B$44</f>
        <v>0</v>
      </c>
      <c r="E235" s="257"/>
      <c r="F235" s="832">
        <f>Linkx2!$C$44</f>
        <v>0</v>
      </c>
      <c r="G235" s="832"/>
      <c r="H235" s="832"/>
      <c r="I235" s="832"/>
      <c r="J235" s="832"/>
      <c r="K235" s="832"/>
      <c r="L235" s="832"/>
      <c r="M235" s="832"/>
      <c r="N235" s="832"/>
      <c r="O235" s="832"/>
      <c r="P235" s="832"/>
      <c r="Q235" s="832"/>
      <c r="R235" s="832"/>
      <c r="S235" s="258"/>
    </row>
    <row r="236" spans="3:19" ht="11.25" customHeight="1" x14ac:dyDescent="0.55000000000000004"/>
    <row r="262" spans="3:19" s="253" customFormat="1" ht="36" customHeight="1" x14ac:dyDescent="0.6">
      <c r="C262" s="833" t="s">
        <v>156</v>
      </c>
      <c r="D262" s="833"/>
      <c r="E262" s="833"/>
      <c r="F262" s="833"/>
      <c r="G262" s="833"/>
      <c r="H262" s="833"/>
      <c r="I262" s="833"/>
      <c r="J262" s="833"/>
      <c r="K262" s="833"/>
      <c r="L262" s="833"/>
      <c r="M262" s="833"/>
      <c r="N262" s="833"/>
      <c r="O262" s="833"/>
      <c r="P262" s="833"/>
      <c r="Q262" s="833"/>
      <c r="R262" s="833"/>
      <c r="S262" s="252"/>
    </row>
    <row r="263" spans="3:19" s="254" customFormat="1" ht="14.25" customHeight="1" x14ac:dyDescent="0.55000000000000004">
      <c r="D263" s="255"/>
      <c r="E263" s="256"/>
      <c r="F263" s="257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</row>
    <row r="264" spans="3:19" s="259" customFormat="1" ht="24" customHeight="1" x14ac:dyDescent="0.2">
      <c r="C264" s="256" t="s">
        <v>1</v>
      </c>
      <c r="D264" s="257">
        <f>Linkx2!$B$45</f>
        <v>0</v>
      </c>
      <c r="E264" s="257"/>
      <c r="F264" s="832">
        <f>Linkx2!$C$45</f>
        <v>0</v>
      </c>
      <c r="G264" s="832"/>
      <c r="H264" s="832"/>
      <c r="I264" s="832"/>
      <c r="J264" s="832"/>
      <c r="K264" s="832"/>
      <c r="L264" s="832"/>
      <c r="M264" s="832"/>
      <c r="N264" s="832"/>
      <c r="O264" s="832"/>
      <c r="P264" s="832"/>
      <c r="Q264" s="832"/>
      <c r="R264" s="832"/>
      <c r="S264" s="258"/>
    </row>
    <row r="265" spans="3:19" ht="11.25" customHeight="1" x14ac:dyDescent="0.55000000000000004"/>
    <row r="291" spans="3:19" s="253" customFormat="1" ht="36" customHeight="1" x14ac:dyDescent="0.6">
      <c r="C291" s="833" t="s">
        <v>156</v>
      </c>
      <c r="D291" s="833"/>
      <c r="E291" s="833"/>
      <c r="F291" s="833"/>
      <c r="G291" s="833"/>
      <c r="H291" s="833"/>
      <c r="I291" s="833"/>
      <c r="J291" s="833"/>
      <c r="K291" s="833"/>
      <c r="L291" s="833"/>
      <c r="M291" s="833"/>
      <c r="N291" s="833"/>
      <c r="O291" s="833"/>
      <c r="P291" s="833"/>
      <c r="Q291" s="833"/>
      <c r="R291" s="833"/>
      <c r="S291" s="252"/>
    </row>
    <row r="292" spans="3:19" s="254" customFormat="1" ht="14.25" customHeight="1" x14ac:dyDescent="0.55000000000000004">
      <c r="D292" s="255"/>
      <c r="E292" s="256"/>
      <c r="F292" s="257"/>
      <c r="G292" s="256"/>
      <c r="H292" s="256"/>
      <c r="I292" s="256"/>
      <c r="J292" s="256"/>
      <c r="K292" s="256"/>
      <c r="L292" s="256"/>
      <c r="M292" s="256"/>
      <c r="N292" s="256"/>
      <c r="O292" s="256"/>
      <c r="P292" s="256"/>
      <c r="Q292" s="256"/>
      <c r="R292" s="256"/>
      <c r="S292" s="256"/>
    </row>
    <row r="293" spans="3:19" s="259" customFormat="1" ht="24" customHeight="1" x14ac:dyDescent="0.2">
      <c r="C293" s="256" t="s">
        <v>1</v>
      </c>
      <c r="D293" s="257">
        <f>Linkx2!$B$46</f>
        <v>0</v>
      </c>
      <c r="E293" s="257"/>
      <c r="F293" s="832">
        <f>Linkx2!$C$46</f>
        <v>0</v>
      </c>
      <c r="G293" s="832"/>
      <c r="H293" s="832"/>
      <c r="I293" s="832"/>
      <c r="J293" s="832"/>
      <c r="K293" s="832"/>
      <c r="L293" s="832"/>
      <c r="M293" s="832"/>
      <c r="N293" s="832"/>
      <c r="O293" s="832"/>
      <c r="P293" s="832"/>
      <c r="Q293" s="832"/>
      <c r="R293" s="832"/>
      <c r="S293" s="258"/>
    </row>
    <row r="294" spans="3:19" ht="11.25" customHeight="1" x14ac:dyDescent="0.55000000000000004"/>
    <row r="320" spans="3:19" s="253" customFormat="1" ht="36" customHeight="1" x14ac:dyDescent="0.6">
      <c r="C320" s="833" t="s">
        <v>156</v>
      </c>
      <c r="D320" s="833"/>
      <c r="E320" s="833"/>
      <c r="F320" s="833"/>
      <c r="G320" s="833"/>
      <c r="H320" s="833"/>
      <c r="I320" s="833"/>
      <c r="J320" s="833"/>
      <c r="K320" s="833"/>
      <c r="L320" s="833"/>
      <c r="M320" s="833"/>
      <c r="N320" s="833"/>
      <c r="O320" s="833"/>
      <c r="P320" s="833"/>
      <c r="Q320" s="833"/>
      <c r="R320" s="833"/>
      <c r="S320" s="252"/>
    </row>
    <row r="321" spans="3:19" s="254" customFormat="1" ht="14.25" customHeight="1" x14ac:dyDescent="0.55000000000000004">
      <c r="D321" s="255"/>
      <c r="E321" s="256"/>
      <c r="F321" s="257"/>
      <c r="G321" s="256"/>
      <c r="H321" s="256"/>
      <c r="I321" s="256"/>
      <c r="J321" s="256"/>
      <c r="K321" s="256"/>
      <c r="L321" s="256"/>
      <c r="M321" s="256"/>
      <c r="N321" s="256"/>
      <c r="O321" s="256"/>
      <c r="P321" s="256"/>
      <c r="Q321" s="256"/>
      <c r="R321" s="256"/>
      <c r="S321" s="256"/>
    </row>
    <row r="322" spans="3:19" s="259" customFormat="1" ht="24" customHeight="1" x14ac:dyDescent="0.2">
      <c r="C322" s="256" t="s">
        <v>1</v>
      </c>
      <c r="D322" s="257">
        <f>Linkx2!$B$47</f>
        <v>0</v>
      </c>
      <c r="E322" s="257"/>
      <c r="F322" s="832">
        <f>Linkx2!$C$47</f>
        <v>0</v>
      </c>
      <c r="G322" s="832"/>
      <c r="H322" s="832"/>
      <c r="I322" s="832"/>
      <c r="J322" s="832"/>
      <c r="K322" s="832"/>
      <c r="L322" s="832"/>
      <c r="M322" s="832"/>
      <c r="N322" s="832"/>
      <c r="O322" s="832"/>
      <c r="P322" s="832"/>
      <c r="Q322" s="832"/>
      <c r="R322" s="832"/>
      <c r="S322" s="258"/>
    </row>
    <row r="323" spans="3:19" ht="11.25" customHeight="1" x14ac:dyDescent="0.55000000000000004"/>
    <row r="349" spans="3:19" s="253" customFormat="1" ht="36" customHeight="1" x14ac:dyDescent="0.6">
      <c r="C349" s="833" t="s">
        <v>156</v>
      </c>
      <c r="D349" s="833"/>
      <c r="E349" s="833"/>
      <c r="F349" s="833"/>
      <c r="G349" s="833"/>
      <c r="H349" s="833"/>
      <c r="I349" s="833"/>
      <c r="J349" s="833"/>
      <c r="K349" s="833"/>
      <c r="L349" s="833"/>
      <c r="M349" s="833"/>
      <c r="N349" s="833"/>
      <c r="O349" s="833"/>
      <c r="P349" s="833"/>
      <c r="Q349" s="833"/>
      <c r="R349" s="833"/>
      <c r="S349" s="252"/>
    </row>
    <row r="350" spans="3:19" s="254" customFormat="1" ht="14.25" customHeight="1" x14ac:dyDescent="0.55000000000000004">
      <c r="D350" s="255"/>
      <c r="E350" s="256"/>
      <c r="F350" s="257"/>
      <c r="G350" s="256"/>
      <c r="H350" s="256"/>
      <c r="I350" s="256"/>
      <c r="J350" s="256"/>
      <c r="K350" s="256"/>
      <c r="L350" s="256"/>
      <c r="M350" s="256"/>
      <c r="N350" s="256"/>
      <c r="O350" s="256"/>
      <c r="P350" s="256"/>
      <c r="Q350" s="256"/>
      <c r="R350" s="256"/>
      <c r="S350" s="256"/>
    </row>
    <row r="351" spans="3:19" s="259" customFormat="1" ht="24" customHeight="1" x14ac:dyDescent="0.2">
      <c r="C351" s="256" t="s">
        <v>1</v>
      </c>
      <c r="D351" s="257">
        <f>Linkx2!$B$48</f>
        <v>0</v>
      </c>
      <c r="E351" s="257"/>
      <c r="F351" s="832">
        <f>Linkx2!$C$48</f>
        <v>0</v>
      </c>
      <c r="G351" s="832"/>
      <c r="H351" s="832"/>
      <c r="I351" s="832"/>
      <c r="J351" s="832"/>
      <c r="K351" s="832"/>
      <c r="L351" s="832"/>
      <c r="M351" s="832"/>
      <c r="N351" s="832"/>
      <c r="O351" s="832"/>
      <c r="P351" s="832"/>
      <c r="Q351" s="832"/>
      <c r="R351" s="832"/>
      <c r="S351" s="258"/>
    </row>
    <row r="352" spans="3:19" ht="11.25" customHeight="1" x14ac:dyDescent="0.55000000000000004"/>
    <row r="378" spans="3:19" s="253" customFormat="1" ht="36" customHeight="1" x14ac:dyDescent="0.6">
      <c r="C378" s="833" t="s">
        <v>156</v>
      </c>
      <c r="D378" s="833"/>
      <c r="E378" s="833"/>
      <c r="F378" s="833"/>
      <c r="G378" s="833"/>
      <c r="H378" s="833"/>
      <c r="I378" s="833"/>
      <c r="J378" s="833"/>
      <c r="K378" s="833"/>
      <c r="L378" s="833"/>
      <c r="M378" s="833"/>
      <c r="N378" s="833"/>
      <c r="O378" s="833"/>
      <c r="P378" s="833"/>
      <c r="Q378" s="833"/>
      <c r="R378" s="833"/>
      <c r="S378" s="252"/>
    </row>
    <row r="379" spans="3:19" s="254" customFormat="1" ht="14.25" customHeight="1" x14ac:dyDescent="0.55000000000000004">
      <c r="D379" s="255"/>
      <c r="E379" s="256"/>
      <c r="F379" s="257"/>
      <c r="G379" s="256"/>
      <c r="H379" s="256"/>
      <c r="I379" s="256"/>
      <c r="J379" s="256"/>
      <c r="K379" s="256"/>
      <c r="L379" s="256"/>
      <c r="M379" s="256"/>
      <c r="N379" s="256"/>
      <c r="O379" s="256"/>
      <c r="P379" s="256"/>
      <c r="Q379" s="256"/>
      <c r="R379" s="256"/>
      <c r="S379" s="256"/>
    </row>
    <row r="380" spans="3:19" s="259" customFormat="1" ht="24" customHeight="1" x14ac:dyDescent="0.2">
      <c r="C380" s="256" t="s">
        <v>1</v>
      </c>
      <c r="D380" s="257">
        <f>Linkx2!$B$49</f>
        <v>0</v>
      </c>
      <c r="E380" s="257"/>
      <c r="F380" s="832">
        <f>Linkx2!$C$49</f>
        <v>0</v>
      </c>
      <c r="G380" s="832"/>
      <c r="H380" s="832"/>
      <c r="I380" s="832"/>
      <c r="J380" s="832"/>
      <c r="K380" s="832"/>
      <c r="L380" s="832"/>
      <c r="M380" s="832"/>
      <c r="N380" s="832"/>
      <c r="O380" s="832"/>
      <c r="P380" s="832"/>
      <c r="Q380" s="832"/>
      <c r="R380" s="832"/>
      <c r="S380" s="258"/>
    </row>
    <row r="381" spans="3:19" ht="11.25" customHeight="1" x14ac:dyDescent="0.55000000000000004"/>
    <row r="407" spans="3:19" s="253" customFormat="1" ht="36" customHeight="1" x14ac:dyDescent="0.6">
      <c r="C407" s="833" t="s">
        <v>156</v>
      </c>
      <c r="D407" s="833"/>
      <c r="E407" s="833"/>
      <c r="F407" s="833"/>
      <c r="G407" s="833"/>
      <c r="H407" s="833"/>
      <c r="I407" s="833"/>
      <c r="J407" s="833"/>
      <c r="K407" s="833"/>
      <c r="L407" s="833"/>
      <c r="M407" s="833"/>
      <c r="N407" s="833"/>
      <c r="O407" s="833"/>
      <c r="P407" s="833"/>
      <c r="Q407" s="833"/>
      <c r="R407" s="833"/>
      <c r="S407" s="252"/>
    </row>
    <row r="408" spans="3:19" s="254" customFormat="1" ht="14.25" customHeight="1" x14ac:dyDescent="0.55000000000000004">
      <c r="D408" s="255"/>
      <c r="E408" s="256"/>
      <c r="F408" s="257"/>
      <c r="G408" s="256"/>
      <c r="H408" s="256"/>
      <c r="I408" s="256"/>
      <c r="J408" s="256"/>
      <c r="K408" s="256"/>
      <c r="L408" s="256"/>
      <c r="M408" s="256"/>
      <c r="N408" s="256"/>
      <c r="O408" s="256"/>
      <c r="P408" s="256"/>
      <c r="Q408" s="256"/>
      <c r="R408" s="256"/>
      <c r="S408" s="256"/>
    </row>
    <row r="409" spans="3:19" s="259" customFormat="1" ht="24" customHeight="1" x14ac:dyDescent="0.2">
      <c r="C409" s="256" t="s">
        <v>1</v>
      </c>
      <c r="D409" s="257">
        <f>Linkx2!$B$50</f>
        <v>0</v>
      </c>
      <c r="E409" s="257"/>
      <c r="F409" s="832">
        <f>Linkx2!$C$50</f>
        <v>0</v>
      </c>
      <c r="G409" s="832"/>
      <c r="H409" s="832"/>
      <c r="I409" s="832"/>
      <c r="J409" s="832"/>
      <c r="K409" s="832"/>
      <c r="L409" s="832"/>
      <c r="M409" s="832"/>
      <c r="N409" s="832"/>
      <c r="O409" s="832"/>
      <c r="P409" s="832"/>
      <c r="Q409" s="832"/>
      <c r="R409" s="832"/>
      <c r="S409" s="258"/>
    </row>
    <row r="410" spans="3:19" ht="11.25" customHeight="1" x14ac:dyDescent="0.55000000000000004"/>
    <row r="436" spans="3:19" s="253" customFormat="1" ht="36" customHeight="1" x14ac:dyDescent="0.6">
      <c r="C436" s="833" t="s">
        <v>156</v>
      </c>
      <c r="D436" s="833"/>
      <c r="E436" s="833"/>
      <c r="F436" s="833"/>
      <c r="G436" s="833"/>
      <c r="H436" s="833"/>
      <c r="I436" s="833"/>
      <c r="J436" s="833"/>
      <c r="K436" s="833"/>
      <c r="L436" s="833"/>
      <c r="M436" s="833"/>
      <c r="N436" s="833"/>
      <c r="O436" s="833"/>
      <c r="P436" s="833"/>
      <c r="Q436" s="833"/>
      <c r="R436" s="833"/>
      <c r="S436" s="252"/>
    </row>
    <row r="437" spans="3:19" s="254" customFormat="1" ht="14.25" customHeight="1" x14ac:dyDescent="0.55000000000000004">
      <c r="D437" s="255"/>
      <c r="E437" s="256"/>
      <c r="F437" s="257"/>
      <c r="G437" s="256"/>
      <c r="H437" s="256"/>
      <c r="I437" s="256"/>
      <c r="J437" s="256"/>
      <c r="K437" s="256"/>
      <c r="L437" s="256"/>
      <c r="M437" s="256"/>
      <c r="N437" s="256"/>
      <c r="O437" s="256"/>
      <c r="P437" s="256"/>
      <c r="Q437" s="256"/>
      <c r="R437" s="256"/>
      <c r="S437" s="256"/>
    </row>
    <row r="438" spans="3:19" s="259" customFormat="1" ht="24" customHeight="1" x14ac:dyDescent="0.2">
      <c r="C438" s="256" t="s">
        <v>1</v>
      </c>
      <c r="D438" s="257">
        <f>Linkx2!$B$51</f>
        <v>0</v>
      </c>
      <c r="E438" s="257"/>
      <c r="F438" s="832">
        <f>Linkx2!$C$51</f>
        <v>0</v>
      </c>
      <c r="G438" s="832"/>
      <c r="H438" s="832"/>
      <c r="I438" s="832"/>
      <c r="J438" s="832"/>
      <c r="K438" s="832"/>
      <c r="L438" s="832"/>
      <c r="M438" s="832"/>
      <c r="N438" s="832"/>
      <c r="O438" s="832"/>
      <c r="P438" s="832"/>
      <c r="Q438" s="832"/>
      <c r="R438" s="832"/>
      <c r="S438" s="258"/>
    </row>
    <row r="439" spans="3:19" ht="11.25" customHeight="1" x14ac:dyDescent="0.55000000000000004"/>
    <row r="465" spans="3:19" s="253" customFormat="1" ht="36" customHeight="1" x14ac:dyDescent="0.6">
      <c r="C465" s="833" t="s">
        <v>156</v>
      </c>
      <c r="D465" s="833"/>
      <c r="E465" s="833"/>
      <c r="F465" s="833"/>
      <c r="G465" s="833"/>
      <c r="H465" s="833"/>
      <c r="I465" s="833"/>
      <c r="J465" s="833"/>
      <c r="K465" s="833"/>
      <c r="L465" s="833"/>
      <c r="M465" s="833"/>
      <c r="N465" s="833"/>
      <c r="O465" s="833"/>
      <c r="P465" s="833"/>
      <c r="Q465" s="833"/>
      <c r="R465" s="833"/>
      <c r="S465" s="252"/>
    </row>
    <row r="466" spans="3:19" s="254" customFormat="1" ht="14.25" customHeight="1" x14ac:dyDescent="0.55000000000000004">
      <c r="D466" s="255"/>
      <c r="E466" s="256"/>
      <c r="F466" s="257"/>
      <c r="G466" s="256"/>
      <c r="H466" s="256"/>
      <c r="I466" s="256"/>
      <c r="J466" s="256"/>
      <c r="K466" s="256"/>
      <c r="L466" s="256"/>
      <c r="M466" s="256"/>
      <c r="N466" s="256"/>
      <c r="O466" s="256"/>
      <c r="P466" s="256"/>
      <c r="Q466" s="256"/>
      <c r="R466" s="256"/>
      <c r="S466" s="256"/>
    </row>
    <row r="467" spans="3:19" s="259" customFormat="1" ht="24" customHeight="1" x14ac:dyDescent="0.2">
      <c r="C467" s="256" t="s">
        <v>1</v>
      </c>
      <c r="D467" s="257">
        <f>Linkx2!$B$52</f>
        <v>0</v>
      </c>
      <c r="E467" s="257"/>
      <c r="F467" s="832">
        <f>Linkx2!$C$52</f>
        <v>0</v>
      </c>
      <c r="G467" s="832"/>
      <c r="H467" s="832"/>
      <c r="I467" s="832"/>
      <c r="J467" s="832"/>
      <c r="K467" s="832"/>
      <c r="L467" s="832"/>
      <c r="M467" s="832"/>
      <c r="N467" s="832"/>
      <c r="O467" s="832"/>
      <c r="P467" s="832"/>
      <c r="Q467" s="832"/>
      <c r="R467" s="832"/>
      <c r="S467" s="258"/>
    </row>
    <row r="468" spans="3:19" ht="11.25" customHeight="1" x14ac:dyDescent="0.55000000000000004"/>
    <row r="494" spans="3:19" s="253" customFormat="1" ht="36" customHeight="1" x14ac:dyDescent="0.6">
      <c r="C494" s="833" t="s">
        <v>156</v>
      </c>
      <c r="D494" s="833"/>
      <c r="E494" s="833"/>
      <c r="F494" s="833"/>
      <c r="G494" s="833"/>
      <c r="H494" s="833"/>
      <c r="I494" s="833"/>
      <c r="J494" s="833"/>
      <c r="K494" s="833"/>
      <c r="L494" s="833"/>
      <c r="M494" s="833"/>
      <c r="N494" s="833"/>
      <c r="O494" s="833"/>
      <c r="P494" s="833"/>
      <c r="Q494" s="833"/>
      <c r="R494" s="833"/>
      <c r="S494" s="252"/>
    </row>
    <row r="495" spans="3:19" s="254" customFormat="1" ht="14.25" customHeight="1" x14ac:dyDescent="0.55000000000000004">
      <c r="D495" s="255"/>
      <c r="E495" s="256"/>
      <c r="F495" s="257"/>
      <c r="G495" s="256"/>
      <c r="H495" s="256"/>
      <c r="I495" s="256"/>
      <c r="J495" s="256"/>
      <c r="K495" s="256"/>
      <c r="L495" s="256"/>
      <c r="M495" s="256"/>
      <c r="N495" s="256"/>
      <c r="O495" s="256"/>
      <c r="P495" s="256"/>
      <c r="Q495" s="256"/>
      <c r="R495" s="256"/>
      <c r="S495" s="256"/>
    </row>
    <row r="496" spans="3:19" s="259" customFormat="1" ht="24" customHeight="1" x14ac:dyDescent="0.2">
      <c r="C496" s="256" t="s">
        <v>1</v>
      </c>
      <c r="D496" s="257">
        <f>Linkx2!$B$53</f>
        <v>0</v>
      </c>
      <c r="E496" s="257"/>
      <c r="F496" s="832">
        <f>Linkx2!$C$53</f>
        <v>0</v>
      </c>
      <c r="G496" s="832"/>
      <c r="H496" s="832"/>
      <c r="I496" s="832"/>
      <c r="J496" s="832"/>
      <c r="K496" s="832"/>
      <c r="L496" s="832"/>
      <c r="M496" s="832"/>
      <c r="N496" s="832"/>
      <c r="O496" s="832"/>
      <c r="P496" s="832"/>
      <c r="Q496" s="832"/>
      <c r="R496" s="832"/>
      <c r="S496" s="258"/>
    </row>
    <row r="497" ht="11.25" customHeight="1" x14ac:dyDescent="0.55000000000000004"/>
    <row r="523" spans="3:19" s="253" customFormat="1" ht="36" customHeight="1" x14ac:dyDescent="0.6">
      <c r="C523" s="833" t="s">
        <v>156</v>
      </c>
      <c r="D523" s="833"/>
      <c r="E523" s="833"/>
      <c r="F523" s="833"/>
      <c r="G523" s="833"/>
      <c r="H523" s="833"/>
      <c r="I523" s="833"/>
      <c r="J523" s="833"/>
      <c r="K523" s="833"/>
      <c r="L523" s="833"/>
      <c r="M523" s="833"/>
      <c r="N523" s="833"/>
      <c r="O523" s="833"/>
      <c r="P523" s="833"/>
      <c r="Q523" s="833"/>
      <c r="R523" s="833"/>
      <c r="S523" s="252"/>
    </row>
    <row r="524" spans="3:19" s="254" customFormat="1" ht="14.25" customHeight="1" x14ac:dyDescent="0.55000000000000004">
      <c r="D524" s="255"/>
      <c r="E524" s="256"/>
      <c r="F524" s="257"/>
      <c r="G524" s="256"/>
      <c r="H524" s="256"/>
      <c r="I524" s="256"/>
      <c r="J524" s="256"/>
      <c r="K524" s="256"/>
      <c r="L524" s="256"/>
      <c r="M524" s="256"/>
      <c r="N524" s="256"/>
      <c r="O524" s="256"/>
      <c r="P524" s="256"/>
      <c r="Q524" s="256"/>
      <c r="R524" s="256"/>
      <c r="S524" s="256"/>
    </row>
    <row r="525" spans="3:19" s="259" customFormat="1" ht="24" customHeight="1" x14ac:dyDescent="0.2">
      <c r="C525" s="256" t="s">
        <v>1</v>
      </c>
      <c r="D525" s="257">
        <f>Linkx2!$B$54</f>
        <v>0</v>
      </c>
      <c r="E525" s="257"/>
      <c r="F525" s="832">
        <f>Linkx2!$C$54</f>
        <v>0</v>
      </c>
      <c r="G525" s="832"/>
      <c r="H525" s="832"/>
      <c r="I525" s="832"/>
      <c r="J525" s="832"/>
      <c r="K525" s="832"/>
      <c r="L525" s="832"/>
      <c r="M525" s="832"/>
      <c r="N525" s="832"/>
      <c r="O525" s="832"/>
      <c r="P525" s="832"/>
      <c r="Q525" s="832"/>
      <c r="R525" s="832"/>
      <c r="S525" s="258"/>
    </row>
    <row r="526" spans="3:19" ht="11.25" customHeight="1" x14ac:dyDescent="0.55000000000000004"/>
    <row r="552" spans="3:19" s="253" customFormat="1" ht="36" customHeight="1" x14ac:dyDescent="0.6">
      <c r="C552" s="833" t="s">
        <v>156</v>
      </c>
      <c r="D552" s="833"/>
      <c r="E552" s="833"/>
      <c r="F552" s="833"/>
      <c r="G552" s="833"/>
      <c r="H552" s="833"/>
      <c r="I552" s="833"/>
      <c r="J552" s="833"/>
      <c r="K552" s="833"/>
      <c r="L552" s="833"/>
      <c r="M552" s="833"/>
      <c r="N552" s="833"/>
      <c r="O552" s="833"/>
      <c r="P552" s="833"/>
      <c r="Q552" s="833"/>
      <c r="R552" s="833"/>
      <c r="S552" s="252"/>
    </row>
    <row r="553" spans="3:19" s="254" customFormat="1" ht="14.25" customHeight="1" x14ac:dyDescent="0.55000000000000004">
      <c r="D553" s="255"/>
      <c r="E553" s="256"/>
      <c r="F553" s="257"/>
      <c r="G553" s="256"/>
      <c r="H553" s="256"/>
      <c r="I553" s="256"/>
      <c r="J553" s="256"/>
      <c r="K553" s="256"/>
      <c r="L553" s="256"/>
      <c r="M553" s="256"/>
      <c r="N553" s="256"/>
      <c r="O553" s="256"/>
      <c r="P553" s="256"/>
      <c r="Q553" s="256"/>
      <c r="R553" s="256"/>
      <c r="S553" s="256"/>
    </row>
    <row r="554" spans="3:19" s="259" customFormat="1" ht="24" customHeight="1" x14ac:dyDescent="0.2">
      <c r="C554" s="256" t="s">
        <v>1</v>
      </c>
      <c r="D554" s="257">
        <f>Linkx2!$B$55</f>
        <v>0</v>
      </c>
      <c r="E554" s="257"/>
      <c r="F554" s="832">
        <f>Linkx2!$C$55</f>
        <v>0</v>
      </c>
      <c r="G554" s="832"/>
      <c r="H554" s="832"/>
      <c r="I554" s="832"/>
      <c r="J554" s="832"/>
      <c r="K554" s="832"/>
      <c r="L554" s="832"/>
      <c r="M554" s="832"/>
      <c r="N554" s="832"/>
      <c r="O554" s="832"/>
      <c r="P554" s="832"/>
      <c r="Q554" s="832"/>
      <c r="R554" s="832"/>
      <c r="S554" s="258"/>
    </row>
    <row r="555" spans="3:19" ht="11.25" customHeight="1" x14ac:dyDescent="0.55000000000000004"/>
    <row r="581" spans="3:19" s="253" customFormat="1" ht="36" customHeight="1" x14ac:dyDescent="0.6">
      <c r="C581" s="833" t="s">
        <v>156</v>
      </c>
      <c r="D581" s="833"/>
      <c r="E581" s="833"/>
      <c r="F581" s="833"/>
      <c r="G581" s="833"/>
      <c r="H581" s="833"/>
      <c r="I581" s="833"/>
      <c r="J581" s="833"/>
      <c r="K581" s="833"/>
      <c r="L581" s="833"/>
      <c r="M581" s="833"/>
      <c r="N581" s="833"/>
      <c r="O581" s="833"/>
      <c r="P581" s="833"/>
      <c r="Q581" s="833"/>
      <c r="R581" s="833"/>
      <c r="S581" s="252"/>
    </row>
    <row r="582" spans="3:19" s="254" customFormat="1" ht="14.25" customHeight="1" x14ac:dyDescent="0.55000000000000004">
      <c r="D582" s="255"/>
      <c r="E582" s="256"/>
      <c r="F582" s="257"/>
      <c r="G582" s="256"/>
      <c r="H582" s="256"/>
      <c r="I582" s="256"/>
      <c r="J582" s="256"/>
      <c r="K582" s="256"/>
      <c r="L582" s="256"/>
      <c r="M582" s="256"/>
      <c r="N582" s="256"/>
      <c r="O582" s="256"/>
      <c r="P582" s="256"/>
      <c r="Q582" s="256"/>
      <c r="R582" s="256"/>
      <c r="S582" s="256"/>
    </row>
    <row r="583" spans="3:19" s="259" customFormat="1" ht="24" customHeight="1" x14ac:dyDescent="0.2">
      <c r="C583" s="256" t="s">
        <v>1</v>
      </c>
      <c r="D583" s="257">
        <f>Linkx2!$B$56</f>
        <v>0</v>
      </c>
      <c r="E583" s="257"/>
      <c r="F583" s="832">
        <f>Linkx2!$C$56</f>
        <v>0</v>
      </c>
      <c r="G583" s="832"/>
      <c r="H583" s="832"/>
      <c r="I583" s="832"/>
      <c r="J583" s="832"/>
      <c r="K583" s="832"/>
      <c r="L583" s="832"/>
      <c r="M583" s="832"/>
      <c r="N583" s="832"/>
      <c r="O583" s="832"/>
      <c r="P583" s="832"/>
      <c r="Q583" s="832"/>
      <c r="R583" s="832"/>
      <c r="S583" s="258"/>
    </row>
    <row r="584" spans="3:19" ht="11.25" customHeight="1" x14ac:dyDescent="0.55000000000000004"/>
    <row r="610" spans="3:19" s="253" customFormat="1" ht="36" customHeight="1" x14ac:dyDescent="0.6">
      <c r="C610" s="833" t="s">
        <v>156</v>
      </c>
      <c r="D610" s="833"/>
      <c r="E610" s="833"/>
      <c r="F610" s="833"/>
      <c r="G610" s="833"/>
      <c r="H610" s="833"/>
      <c r="I610" s="833"/>
      <c r="J610" s="833"/>
      <c r="K610" s="833"/>
      <c r="L610" s="833"/>
      <c r="M610" s="833"/>
      <c r="N610" s="833"/>
      <c r="O610" s="833"/>
      <c r="P610" s="833"/>
      <c r="Q610" s="833"/>
      <c r="R610" s="833"/>
      <c r="S610" s="252"/>
    </row>
    <row r="611" spans="3:19" s="254" customFormat="1" ht="14.25" customHeight="1" x14ac:dyDescent="0.55000000000000004">
      <c r="D611" s="255"/>
      <c r="E611" s="256"/>
      <c r="F611" s="257"/>
      <c r="G611" s="256"/>
      <c r="H611" s="256"/>
      <c r="I611" s="256"/>
      <c r="J611" s="256"/>
      <c r="K611" s="256"/>
      <c r="L611" s="256"/>
      <c r="M611" s="256"/>
      <c r="N611" s="256"/>
      <c r="O611" s="256"/>
      <c r="P611" s="256"/>
      <c r="Q611" s="256"/>
      <c r="R611" s="256"/>
      <c r="S611" s="256"/>
    </row>
    <row r="612" spans="3:19" s="259" customFormat="1" ht="24" customHeight="1" x14ac:dyDescent="0.2">
      <c r="C612" s="256" t="s">
        <v>1</v>
      </c>
      <c r="D612" s="257">
        <f>Linkx2!$B$57</f>
        <v>0</v>
      </c>
      <c r="E612" s="257"/>
      <c r="F612" s="832">
        <f>Linkx2!$C$57</f>
        <v>0</v>
      </c>
      <c r="G612" s="832"/>
      <c r="H612" s="832"/>
      <c r="I612" s="832"/>
      <c r="J612" s="832"/>
      <c r="K612" s="832"/>
      <c r="L612" s="832"/>
      <c r="M612" s="832"/>
      <c r="N612" s="832"/>
      <c r="O612" s="832"/>
      <c r="P612" s="832"/>
      <c r="Q612" s="832"/>
      <c r="R612" s="832"/>
      <c r="S612" s="258"/>
    </row>
    <row r="613" spans="3:19" ht="11.25" customHeight="1" x14ac:dyDescent="0.55000000000000004"/>
    <row r="639" spans="3:19" s="253" customFormat="1" ht="36" customHeight="1" x14ac:dyDescent="0.6">
      <c r="C639" s="833" t="s">
        <v>156</v>
      </c>
      <c r="D639" s="833"/>
      <c r="E639" s="833"/>
      <c r="F639" s="833"/>
      <c r="G639" s="833"/>
      <c r="H639" s="833"/>
      <c r="I639" s="833"/>
      <c r="J639" s="833"/>
      <c r="K639" s="833"/>
      <c r="L639" s="833"/>
      <c r="M639" s="833"/>
      <c r="N639" s="833"/>
      <c r="O639" s="833"/>
      <c r="P639" s="833"/>
      <c r="Q639" s="833"/>
      <c r="R639" s="833"/>
      <c r="S639" s="252"/>
    </row>
    <row r="640" spans="3:19" s="254" customFormat="1" ht="14.25" customHeight="1" x14ac:dyDescent="0.55000000000000004">
      <c r="D640" s="255"/>
      <c r="E640" s="256"/>
      <c r="F640" s="257"/>
      <c r="G640" s="256"/>
      <c r="H640" s="256"/>
      <c r="I640" s="256"/>
      <c r="J640" s="256"/>
      <c r="K640" s="256"/>
      <c r="L640" s="256"/>
      <c r="M640" s="256"/>
      <c r="N640" s="256"/>
      <c r="O640" s="256"/>
      <c r="P640" s="256"/>
      <c r="Q640" s="256"/>
      <c r="R640" s="256"/>
      <c r="S640" s="256"/>
    </row>
    <row r="641" spans="3:19" s="259" customFormat="1" ht="24" customHeight="1" x14ac:dyDescent="0.2">
      <c r="C641" s="256" t="s">
        <v>1</v>
      </c>
      <c r="D641" s="257">
        <f>Linkx2!$B$58</f>
        <v>0</v>
      </c>
      <c r="E641" s="257"/>
      <c r="F641" s="832">
        <f>Linkx2!$C$58</f>
        <v>0</v>
      </c>
      <c r="G641" s="832"/>
      <c r="H641" s="832"/>
      <c r="I641" s="832"/>
      <c r="J641" s="832"/>
      <c r="K641" s="832"/>
      <c r="L641" s="832"/>
      <c r="M641" s="832"/>
      <c r="N641" s="832"/>
      <c r="O641" s="832"/>
      <c r="P641" s="832"/>
      <c r="Q641" s="832"/>
      <c r="R641" s="832"/>
      <c r="S641" s="258"/>
    </row>
    <row r="642" spans="3:19" ht="11.25" customHeight="1" x14ac:dyDescent="0.55000000000000004"/>
    <row r="668" spans="3:19" s="253" customFormat="1" ht="36" customHeight="1" x14ac:dyDescent="0.6">
      <c r="C668" s="833" t="s">
        <v>156</v>
      </c>
      <c r="D668" s="833"/>
      <c r="E668" s="833"/>
      <c r="F668" s="833"/>
      <c r="G668" s="833"/>
      <c r="H668" s="833"/>
      <c r="I668" s="833"/>
      <c r="J668" s="833"/>
      <c r="K668" s="833"/>
      <c r="L668" s="833"/>
      <c r="M668" s="833"/>
      <c r="N668" s="833"/>
      <c r="O668" s="833"/>
      <c r="P668" s="833"/>
      <c r="Q668" s="833"/>
      <c r="R668" s="833"/>
      <c r="S668" s="252"/>
    </row>
    <row r="669" spans="3:19" s="254" customFormat="1" ht="14.25" customHeight="1" x14ac:dyDescent="0.55000000000000004">
      <c r="D669" s="255"/>
      <c r="E669" s="256"/>
      <c r="F669" s="257"/>
      <c r="G669" s="256"/>
      <c r="H669" s="256"/>
      <c r="I669" s="256"/>
      <c r="J669" s="256"/>
      <c r="K669" s="256"/>
      <c r="L669" s="256"/>
      <c r="M669" s="256"/>
      <c r="N669" s="256"/>
      <c r="O669" s="256"/>
      <c r="P669" s="256"/>
      <c r="Q669" s="256"/>
      <c r="R669" s="256"/>
      <c r="S669" s="256"/>
    </row>
    <row r="670" spans="3:19" s="259" customFormat="1" ht="24" customHeight="1" x14ac:dyDescent="0.2">
      <c r="C670" s="256" t="s">
        <v>1</v>
      </c>
      <c r="D670" s="257">
        <f>Linkx2!$B$59</f>
        <v>0</v>
      </c>
      <c r="E670" s="257"/>
      <c r="F670" s="832">
        <f>Linkx2!$C$59</f>
        <v>0</v>
      </c>
      <c r="G670" s="832"/>
      <c r="H670" s="832"/>
      <c r="I670" s="832"/>
      <c r="J670" s="832"/>
      <c r="K670" s="832"/>
      <c r="L670" s="832"/>
      <c r="M670" s="832"/>
      <c r="N670" s="832"/>
      <c r="O670" s="832"/>
      <c r="P670" s="832"/>
      <c r="Q670" s="832"/>
      <c r="R670" s="832"/>
      <c r="S670" s="258"/>
    </row>
    <row r="671" spans="3:19" ht="11.25" customHeight="1" x14ac:dyDescent="0.55000000000000004"/>
    <row r="697" spans="3:19" s="253" customFormat="1" ht="36" customHeight="1" x14ac:dyDescent="0.6">
      <c r="C697" s="833" t="s">
        <v>156</v>
      </c>
      <c r="D697" s="833"/>
      <c r="E697" s="833"/>
      <c r="F697" s="833"/>
      <c r="G697" s="833"/>
      <c r="H697" s="833"/>
      <c r="I697" s="833"/>
      <c r="J697" s="833"/>
      <c r="K697" s="833"/>
      <c r="L697" s="833"/>
      <c r="M697" s="833"/>
      <c r="N697" s="833"/>
      <c r="O697" s="833"/>
      <c r="P697" s="833"/>
      <c r="Q697" s="833"/>
      <c r="R697" s="833"/>
      <c r="S697" s="252"/>
    </row>
    <row r="698" spans="3:19" s="254" customFormat="1" ht="14.25" customHeight="1" x14ac:dyDescent="0.55000000000000004">
      <c r="D698" s="255"/>
      <c r="E698" s="256"/>
      <c r="F698" s="257"/>
      <c r="G698" s="256"/>
      <c r="H698" s="256"/>
      <c r="I698" s="256"/>
      <c r="J698" s="256"/>
      <c r="K698" s="256"/>
      <c r="L698" s="256"/>
      <c r="M698" s="256"/>
      <c r="N698" s="256"/>
      <c r="O698" s="256"/>
      <c r="P698" s="256"/>
      <c r="Q698" s="256"/>
      <c r="R698" s="256"/>
      <c r="S698" s="256"/>
    </row>
    <row r="699" spans="3:19" s="259" customFormat="1" ht="24" customHeight="1" x14ac:dyDescent="0.2">
      <c r="C699" s="256" t="s">
        <v>1</v>
      </c>
      <c r="D699" s="257">
        <f>Linkx2!$B$60</f>
        <v>0</v>
      </c>
      <c r="E699" s="257"/>
      <c r="F699" s="832">
        <f>Linkx2!$C$60</f>
        <v>0</v>
      </c>
      <c r="G699" s="832"/>
      <c r="H699" s="832"/>
      <c r="I699" s="832"/>
      <c r="J699" s="832"/>
      <c r="K699" s="832"/>
      <c r="L699" s="832"/>
      <c r="M699" s="832"/>
      <c r="N699" s="832"/>
      <c r="O699" s="832"/>
      <c r="P699" s="832"/>
      <c r="Q699" s="832"/>
      <c r="R699" s="832"/>
      <c r="S699" s="258"/>
    </row>
    <row r="700" spans="3:19" ht="11.25" customHeight="1" x14ac:dyDescent="0.55000000000000004"/>
    <row r="726" spans="3:19" s="253" customFormat="1" ht="36" customHeight="1" x14ac:dyDescent="0.6">
      <c r="C726" s="833" t="s">
        <v>156</v>
      </c>
      <c r="D726" s="833"/>
      <c r="E726" s="833"/>
      <c r="F726" s="833"/>
      <c r="G726" s="833"/>
      <c r="H726" s="833"/>
      <c r="I726" s="833"/>
      <c r="J726" s="833"/>
      <c r="K726" s="833"/>
      <c r="L726" s="833"/>
      <c r="M726" s="833"/>
      <c r="N726" s="833"/>
      <c r="O726" s="833"/>
      <c r="P726" s="833"/>
      <c r="Q726" s="833"/>
      <c r="R726" s="833"/>
      <c r="S726" s="252"/>
    </row>
    <row r="727" spans="3:19" s="254" customFormat="1" ht="14.25" customHeight="1" x14ac:dyDescent="0.55000000000000004">
      <c r="D727" s="255"/>
      <c r="E727" s="256"/>
      <c r="F727" s="257"/>
      <c r="G727" s="256"/>
      <c r="H727" s="256"/>
      <c r="I727" s="256"/>
      <c r="J727" s="256"/>
      <c r="K727" s="256"/>
      <c r="L727" s="256"/>
      <c r="M727" s="256"/>
      <c r="N727" s="256"/>
      <c r="O727" s="256"/>
      <c r="P727" s="256"/>
      <c r="Q727" s="256"/>
      <c r="R727" s="256"/>
      <c r="S727" s="256"/>
    </row>
    <row r="728" spans="3:19" s="259" customFormat="1" ht="24" customHeight="1" x14ac:dyDescent="0.2">
      <c r="C728" s="256" t="s">
        <v>1</v>
      </c>
      <c r="D728" s="257">
        <f>Linkx2!$B$61</f>
        <v>0</v>
      </c>
      <c r="E728" s="257"/>
      <c r="F728" s="832">
        <f>Linkx2!$C$61</f>
        <v>0</v>
      </c>
      <c r="G728" s="832"/>
      <c r="H728" s="832"/>
      <c r="I728" s="832"/>
      <c r="J728" s="832"/>
      <c r="K728" s="832"/>
      <c r="L728" s="832"/>
      <c r="M728" s="832"/>
      <c r="N728" s="832"/>
      <c r="O728" s="832"/>
      <c r="P728" s="832"/>
      <c r="Q728" s="832"/>
      <c r="R728" s="832"/>
      <c r="S728" s="258"/>
    </row>
    <row r="729" spans="3:19" ht="11.25" customHeight="1" x14ac:dyDescent="0.55000000000000004"/>
    <row r="755" spans="3:19" s="253" customFormat="1" ht="36" customHeight="1" x14ac:dyDescent="0.6">
      <c r="C755" s="833" t="s">
        <v>156</v>
      </c>
      <c r="D755" s="833"/>
      <c r="E755" s="833"/>
      <c r="F755" s="833"/>
      <c r="G755" s="833"/>
      <c r="H755" s="833"/>
      <c r="I755" s="833"/>
      <c r="J755" s="833"/>
      <c r="K755" s="833"/>
      <c r="L755" s="833"/>
      <c r="M755" s="833"/>
      <c r="N755" s="833"/>
      <c r="O755" s="833"/>
      <c r="P755" s="833"/>
      <c r="Q755" s="833"/>
      <c r="R755" s="833"/>
      <c r="S755" s="252"/>
    </row>
    <row r="756" spans="3:19" s="254" customFormat="1" ht="14.25" customHeight="1" x14ac:dyDescent="0.55000000000000004">
      <c r="D756" s="255"/>
      <c r="E756" s="256"/>
      <c r="F756" s="257"/>
      <c r="G756" s="256"/>
      <c r="H756" s="256"/>
      <c r="I756" s="256"/>
      <c r="J756" s="256"/>
      <c r="K756" s="256"/>
      <c r="L756" s="256"/>
      <c r="M756" s="256"/>
      <c r="N756" s="256"/>
      <c r="O756" s="256"/>
      <c r="P756" s="256"/>
      <c r="Q756" s="256"/>
      <c r="R756" s="256"/>
      <c r="S756" s="256"/>
    </row>
    <row r="757" spans="3:19" s="259" customFormat="1" ht="24" customHeight="1" x14ac:dyDescent="0.2">
      <c r="C757" s="256" t="s">
        <v>1</v>
      </c>
      <c r="D757" s="257">
        <f>Linkx2!$B$62</f>
        <v>0</v>
      </c>
      <c r="E757" s="257"/>
      <c r="F757" s="832">
        <f>Linkx2!$C$62</f>
        <v>0</v>
      </c>
      <c r="G757" s="832"/>
      <c r="H757" s="832"/>
      <c r="I757" s="832"/>
      <c r="J757" s="832"/>
      <c r="K757" s="832"/>
      <c r="L757" s="832"/>
      <c r="M757" s="832"/>
      <c r="N757" s="832"/>
      <c r="O757" s="832"/>
      <c r="P757" s="832"/>
      <c r="Q757" s="832"/>
      <c r="R757" s="832"/>
      <c r="S757" s="258"/>
    </row>
    <row r="758" spans="3:19" ht="11.25" customHeight="1" x14ac:dyDescent="0.55000000000000004"/>
    <row r="784" spans="3:19" s="253" customFormat="1" ht="36" customHeight="1" x14ac:dyDescent="0.6">
      <c r="C784" s="833" t="s">
        <v>156</v>
      </c>
      <c r="D784" s="833"/>
      <c r="E784" s="833"/>
      <c r="F784" s="833"/>
      <c r="G784" s="833"/>
      <c r="H784" s="833"/>
      <c r="I784" s="833"/>
      <c r="J784" s="833"/>
      <c r="K784" s="833"/>
      <c r="L784" s="833"/>
      <c r="M784" s="833"/>
      <c r="N784" s="833"/>
      <c r="O784" s="833"/>
      <c r="P784" s="833"/>
      <c r="Q784" s="833"/>
      <c r="R784" s="833"/>
      <c r="S784" s="252"/>
    </row>
    <row r="785" spans="3:19" s="254" customFormat="1" ht="14.25" customHeight="1" x14ac:dyDescent="0.55000000000000004">
      <c r="D785" s="255"/>
      <c r="E785" s="256"/>
      <c r="F785" s="257"/>
      <c r="G785" s="256"/>
      <c r="H785" s="256"/>
      <c r="I785" s="256"/>
      <c r="J785" s="256"/>
      <c r="K785" s="256"/>
      <c r="L785" s="256"/>
      <c r="M785" s="256"/>
      <c r="N785" s="256"/>
      <c r="O785" s="256"/>
      <c r="P785" s="256"/>
      <c r="Q785" s="256"/>
      <c r="R785" s="256"/>
      <c r="S785" s="256"/>
    </row>
    <row r="786" spans="3:19" s="259" customFormat="1" ht="24" customHeight="1" x14ac:dyDescent="0.2">
      <c r="C786" s="256" t="s">
        <v>1</v>
      </c>
      <c r="D786" s="257">
        <f>Linkx2!$B$63</f>
        <v>0</v>
      </c>
      <c r="E786" s="257"/>
      <c r="F786" s="832">
        <f>Linkx2!$C$63</f>
        <v>0</v>
      </c>
      <c r="G786" s="832"/>
      <c r="H786" s="832"/>
      <c r="I786" s="832"/>
      <c r="J786" s="832"/>
      <c r="K786" s="832"/>
      <c r="L786" s="832"/>
      <c r="M786" s="832"/>
      <c r="N786" s="832"/>
      <c r="O786" s="832"/>
      <c r="P786" s="832"/>
      <c r="Q786" s="832"/>
      <c r="R786" s="832"/>
      <c r="S786" s="258"/>
    </row>
    <row r="787" spans="3:19" ht="11.25" customHeight="1" x14ac:dyDescent="0.55000000000000004"/>
    <row r="813" spans="3:19" s="253" customFormat="1" ht="36" customHeight="1" x14ac:dyDescent="0.6">
      <c r="C813" s="833" t="s">
        <v>156</v>
      </c>
      <c r="D813" s="833"/>
      <c r="E813" s="833"/>
      <c r="F813" s="833"/>
      <c r="G813" s="833"/>
      <c r="H813" s="833"/>
      <c r="I813" s="833"/>
      <c r="J813" s="833"/>
      <c r="K813" s="833"/>
      <c r="L813" s="833"/>
      <c r="M813" s="833"/>
      <c r="N813" s="833"/>
      <c r="O813" s="833"/>
      <c r="P813" s="833"/>
      <c r="Q813" s="833"/>
      <c r="R813" s="833"/>
      <c r="S813" s="252"/>
    </row>
    <row r="814" spans="3:19" s="254" customFormat="1" ht="14.25" customHeight="1" x14ac:dyDescent="0.55000000000000004">
      <c r="D814" s="255"/>
      <c r="E814" s="256"/>
      <c r="F814" s="257"/>
      <c r="G814" s="256"/>
      <c r="H814" s="256"/>
      <c r="I814" s="256"/>
      <c r="J814" s="256"/>
      <c r="K814" s="256"/>
      <c r="L814" s="256"/>
      <c r="M814" s="256"/>
      <c r="N814" s="256"/>
      <c r="O814" s="256"/>
      <c r="P814" s="256"/>
      <c r="Q814" s="256"/>
      <c r="R814" s="256"/>
      <c r="S814" s="256"/>
    </row>
    <row r="815" spans="3:19" s="259" customFormat="1" ht="24" customHeight="1" x14ac:dyDescent="0.2">
      <c r="C815" s="256" t="s">
        <v>1</v>
      </c>
      <c r="D815" s="257">
        <f>Linkx2!$B$64</f>
        <v>0</v>
      </c>
      <c r="E815" s="257"/>
      <c r="F815" s="832">
        <f>Linkx2!$C$64</f>
        <v>0</v>
      </c>
      <c r="G815" s="832"/>
      <c r="H815" s="832"/>
      <c r="I815" s="832"/>
      <c r="J815" s="832"/>
      <c r="K815" s="832"/>
      <c r="L815" s="832"/>
      <c r="M815" s="832"/>
      <c r="N815" s="832"/>
      <c r="O815" s="832"/>
      <c r="P815" s="832"/>
      <c r="Q815" s="832"/>
      <c r="R815" s="832"/>
      <c r="S815" s="258"/>
    </row>
    <row r="816" spans="3:19" ht="11.25" customHeight="1" x14ac:dyDescent="0.55000000000000004"/>
    <row r="842" spans="3:19" s="253" customFormat="1" ht="36" customHeight="1" x14ac:dyDescent="0.6">
      <c r="C842" s="833" t="s">
        <v>156</v>
      </c>
      <c r="D842" s="833"/>
      <c r="E842" s="833"/>
      <c r="F842" s="833"/>
      <c r="G842" s="833"/>
      <c r="H842" s="833"/>
      <c r="I842" s="833"/>
      <c r="J842" s="833"/>
      <c r="K842" s="833"/>
      <c r="L842" s="833"/>
      <c r="M842" s="833"/>
      <c r="N842" s="833"/>
      <c r="O842" s="833"/>
      <c r="P842" s="833"/>
      <c r="Q842" s="833"/>
      <c r="R842" s="833"/>
      <c r="S842" s="252"/>
    </row>
    <row r="843" spans="3:19" s="254" customFormat="1" ht="14.25" customHeight="1" x14ac:dyDescent="0.55000000000000004">
      <c r="D843" s="255"/>
      <c r="E843" s="256"/>
      <c r="F843" s="257"/>
      <c r="G843" s="256"/>
      <c r="H843" s="256"/>
      <c r="I843" s="256"/>
      <c r="J843" s="256"/>
      <c r="K843" s="256"/>
      <c r="L843" s="256"/>
      <c r="M843" s="256"/>
      <c r="N843" s="256"/>
      <c r="O843" s="256"/>
      <c r="P843" s="256"/>
      <c r="Q843" s="256"/>
      <c r="R843" s="256"/>
      <c r="S843" s="256"/>
    </row>
    <row r="844" spans="3:19" s="259" customFormat="1" ht="24" customHeight="1" x14ac:dyDescent="0.2">
      <c r="C844" s="256" t="s">
        <v>1</v>
      </c>
      <c r="D844" s="257">
        <f>Linkx2!$B$65</f>
        <v>0</v>
      </c>
      <c r="E844" s="257"/>
      <c r="F844" s="832">
        <f>Linkx2!$C$65</f>
        <v>0</v>
      </c>
      <c r="G844" s="832"/>
      <c r="H844" s="832"/>
      <c r="I844" s="832"/>
      <c r="J844" s="832"/>
      <c r="K844" s="832"/>
      <c r="L844" s="832"/>
      <c r="M844" s="832"/>
      <c r="N844" s="832"/>
      <c r="O844" s="832"/>
      <c r="P844" s="832"/>
      <c r="Q844" s="832"/>
      <c r="R844" s="832"/>
      <c r="S844" s="258"/>
    </row>
    <row r="845" spans="3:19" ht="11.25" customHeight="1" x14ac:dyDescent="0.55000000000000004"/>
  </sheetData>
  <sheetProtection password="CF73" sheet="1" objects="1" scenarios="1"/>
  <mergeCells count="90">
    <mergeCell ref="C639:R639"/>
    <mergeCell ref="F641:P641"/>
    <mergeCell ref="Q641:R641"/>
    <mergeCell ref="F844:P844"/>
    <mergeCell ref="Q844:R844"/>
    <mergeCell ref="F815:P815"/>
    <mergeCell ref="Q815:R815"/>
    <mergeCell ref="C842:R842"/>
    <mergeCell ref="F786:P786"/>
    <mergeCell ref="Q786:R786"/>
    <mergeCell ref="C813:R813"/>
    <mergeCell ref="F757:P757"/>
    <mergeCell ref="Q757:R757"/>
    <mergeCell ref="C784:R784"/>
    <mergeCell ref="F728:P728"/>
    <mergeCell ref="Q728:R728"/>
    <mergeCell ref="C755:R755"/>
    <mergeCell ref="C726:R726"/>
    <mergeCell ref="F699:P699"/>
    <mergeCell ref="Q699:R699"/>
    <mergeCell ref="C668:R668"/>
    <mergeCell ref="F670:P670"/>
    <mergeCell ref="Q670:R670"/>
    <mergeCell ref="C697:R697"/>
    <mergeCell ref="C610:R610"/>
    <mergeCell ref="F612:P612"/>
    <mergeCell ref="Q612:R612"/>
    <mergeCell ref="C581:R581"/>
    <mergeCell ref="F583:P583"/>
    <mergeCell ref="Q583:R583"/>
    <mergeCell ref="C552:R552"/>
    <mergeCell ref="F554:P554"/>
    <mergeCell ref="Q554:R554"/>
    <mergeCell ref="C523:R523"/>
    <mergeCell ref="F525:P525"/>
    <mergeCell ref="Q525:R525"/>
    <mergeCell ref="C494:R494"/>
    <mergeCell ref="F496:P496"/>
    <mergeCell ref="Q496:R496"/>
    <mergeCell ref="C465:R465"/>
    <mergeCell ref="F467:P467"/>
    <mergeCell ref="Q467:R467"/>
    <mergeCell ref="C436:R436"/>
    <mergeCell ref="F438:P438"/>
    <mergeCell ref="Q438:R438"/>
    <mergeCell ref="C407:R407"/>
    <mergeCell ref="F409:P409"/>
    <mergeCell ref="Q409:R409"/>
    <mergeCell ref="C378:R378"/>
    <mergeCell ref="F380:P380"/>
    <mergeCell ref="Q380:R380"/>
    <mergeCell ref="C349:R349"/>
    <mergeCell ref="F351:P351"/>
    <mergeCell ref="Q351:R351"/>
    <mergeCell ref="C320:R320"/>
    <mergeCell ref="F322:P322"/>
    <mergeCell ref="Q322:R322"/>
    <mergeCell ref="C291:R291"/>
    <mergeCell ref="F293:P293"/>
    <mergeCell ref="Q293:R293"/>
    <mergeCell ref="C262:R262"/>
    <mergeCell ref="F264:P264"/>
    <mergeCell ref="Q264:R264"/>
    <mergeCell ref="C233:R233"/>
    <mergeCell ref="F235:P235"/>
    <mergeCell ref="Q235:R235"/>
    <mergeCell ref="C204:R204"/>
    <mergeCell ref="F206:P206"/>
    <mergeCell ref="Q206:R206"/>
    <mergeCell ref="C175:R175"/>
    <mergeCell ref="F177:P177"/>
    <mergeCell ref="Q177:R177"/>
    <mergeCell ref="C146:R146"/>
    <mergeCell ref="F148:P148"/>
    <mergeCell ref="Q148:R148"/>
    <mergeCell ref="C117:R117"/>
    <mergeCell ref="F119:P119"/>
    <mergeCell ref="Q119:R119"/>
    <mergeCell ref="C88:R88"/>
    <mergeCell ref="F90:P90"/>
    <mergeCell ref="Q90:R90"/>
    <mergeCell ref="C59:R59"/>
    <mergeCell ref="F61:P61"/>
    <mergeCell ref="Q61:R61"/>
    <mergeCell ref="C30:R30"/>
    <mergeCell ref="F32:P32"/>
    <mergeCell ref="Q32:R32"/>
    <mergeCell ref="C1:R1"/>
    <mergeCell ref="F3:P3"/>
    <mergeCell ref="Q3:R3"/>
  </mergeCells>
  <pageMargins left="0.23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&amp;8&amp;K7030A0P.5 (2560)</oddFooter>
  </headerFooter>
  <rowBreaks count="23" manualBreakCount="23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67" max="16383" man="1"/>
    <brk id="696" max="16383" man="1"/>
    <brk id="725" max="16383" man="1"/>
    <brk id="754" max="16383" man="1"/>
    <brk id="783" max="16383" man="1"/>
    <brk id="8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DN104"/>
  <sheetViews>
    <sheetView topLeftCell="A19" zoomScaleNormal="100" workbookViewId="0">
      <selection activeCell="R48" sqref="R48"/>
    </sheetView>
  </sheetViews>
  <sheetFormatPr defaultRowHeight="20.25" customHeight="1" x14ac:dyDescent="0.55000000000000004"/>
  <cols>
    <col min="1" max="1" width="1.5703125" style="389" customWidth="1"/>
    <col min="2" max="2" width="41" style="405" customWidth="1"/>
    <col min="3" max="7" width="8.5703125" style="405" customWidth="1"/>
    <col min="8" max="10" width="9.42578125" style="405" customWidth="1"/>
    <col min="11" max="14" width="7" style="405" customWidth="1"/>
    <col min="15" max="15" width="1.85546875" style="389" customWidth="1"/>
    <col min="16" max="16" width="43.7109375" style="389" customWidth="1"/>
    <col min="17" max="118" width="9.140625" style="389"/>
    <col min="119" max="257" width="9.140625" style="405"/>
    <col min="258" max="258" width="41.85546875" style="405" customWidth="1"/>
    <col min="259" max="259" width="7.5703125" style="405" customWidth="1"/>
    <col min="260" max="262" width="6.42578125" style="405" customWidth="1"/>
    <col min="263" max="263" width="8.5703125" style="405" customWidth="1"/>
    <col min="264" max="264" width="9.140625" style="405"/>
    <col min="265" max="265" width="8.5703125" style="405" customWidth="1"/>
    <col min="266" max="266" width="10.85546875" style="405" customWidth="1"/>
    <col min="267" max="270" width="7.5703125" style="405" customWidth="1"/>
    <col min="271" max="513" width="9.140625" style="405"/>
    <col min="514" max="514" width="41.85546875" style="405" customWidth="1"/>
    <col min="515" max="515" width="7.5703125" style="405" customWidth="1"/>
    <col min="516" max="518" width="6.42578125" style="405" customWidth="1"/>
    <col min="519" max="519" width="8.5703125" style="405" customWidth="1"/>
    <col min="520" max="520" width="9.140625" style="405"/>
    <col min="521" max="521" width="8.5703125" style="405" customWidth="1"/>
    <col min="522" max="522" width="10.85546875" style="405" customWidth="1"/>
    <col min="523" max="526" width="7.5703125" style="405" customWidth="1"/>
    <col min="527" max="769" width="9.140625" style="405"/>
    <col min="770" max="770" width="41.85546875" style="405" customWidth="1"/>
    <col min="771" max="771" width="7.5703125" style="405" customWidth="1"/>
    <col min="772" max="774" width="6.42578125" style="405" customWidth="1"/>
    <col min="775" max="775" width="8.5703125" style="405" customWidth="1"/>
    <col min="776" max="776" width="9.140625" style="405"/>
    <col min="777" max="777" width="8.5703125" style="405" customWidth="1"/>
    <col min="778" max="778" width="10.85546875" style="405" customWidth="1"/>
    <col min="779" max="782" width="7.5703125" style="405" customWidth="1"/>
    <col min="783" max="1025" width="9.140625" style="405"/>
    <col min="1026" max="1026" width="41.85546875" style="405" customWidth="1"/>
    <col min="1027" max="1027" width="7.5703125" style="405" customWidth="1"/>
    <col min="1028" max="1030" width="6.42578125" style="405" customWidth="1"/>
    <col min="1031" max="1031" width="8.5703125" style="405" customWidth="1"/>
    <col min="1032" max="1032" width="9.140625" style="405"/>
    <col min="1033" max="1033" width="8.5703125" style="405" customWidth="1"/>
    <col min="1034" max="1034" width="10.85546875" style="405" customWidth="1"/>
    <col min="1035" max="1038" width="7.5703125" style="405" customWidth="1"/>
    <col min="1039" max="1281" width="9.140625" style="405"/>
    <col min="1282" max="1282" width="41.85546875" style="405" customWidth="1"/>
    <col min="1283" max="1283" width="7.5703125" style="405" customWidth="1"/>
    <col min="1284" max="1286" width="6.42578125" style="405" customWidth="1"/>
    <col min="1287" max="1287" width="8.5703125" style="405" customWidth="1"/>
    <col min="1288" max="1288" width="9.140625" style="405"/>
    <col min="1289" max="1289" width="8.5703125" style="405" customWidth="1"/>
    <col min="1290" max="1290" width="10.85546875" style="405" customWidth="1"/>
    <col min="1291" max="1294" width="7.5703125" style="405" customWidth="1"/>
    <col min="1295" max="1537" width="9.140625" style="405"/>
    <col min="1538" max="1538" width="41.85546875" style="405" customWidth="1"/>
    <col min="1539" max="1539" width="7.5703125" style="405" customWidth="1"/>
    <col min="1540" max="1542" width="6.42578125" style="405" customWidth="1"/>
    <col min="1543" max="1543" width="8.5703125" style="405" customWidth="1"/>
    <col min="1544" max="1544" width="9.140625" style="405"/>
    <col min="1545" max="1545" width="8.5703125" style="405" customWidth="1"/>
    <col min="1546" max="1546" width="10.85546875" style="405" customWidth="1"/>
    <col min="1547" max="1550" width="7.5703125" style="405" customWidth="1"/>
    <col min="1551" max="1793" width="9.140625" style="405"/>
    <col min="1794" max="1794" width="41.85546875" style="405" customWidth="1"/>
    <col min="1795" max="1795" width="7.5703125" style="405" customWidth="1"/>
    <col min="1796" max="1798" width="6.42578125" style="405" customWidth="1"/>
    <col min="1799" max="1799" width="8.5703125" style="405" customWidth="1"/>
    <col min="1800" max="1800" width="9.140625" style="405"/>
    <col min="1801" max="1801" width="8.5703125" style="405" customWidth="1"/>
    <col min="1802" max="1802" width="10.85546875" style="405" customWidth="1"/>
    <col min="1803" max="1806" width="7.5703125" style="405" customWidth="1"/>
    <col min="1807" max="2049" width="9.140625" style="405"/>
    <col min="2050" max="2050" width="41.85546875" style="405" customWidth="1"/>
    <col min="2051" max="2051" width="7.5703125" style="405" customWidth="1"/>
    <col min="2052" max="2054" width="6.42578125" style="405" customWidth="1"/>
    <col min="2055" max="2055" width="8.5703125" style="405" customWidth="1"/>
    <col min="2056" max="2056" width="9.140625" style="405"/>
    <col min="2057" max="2057" width="8.5703125" style="405" customWidth="1"/>
    <col min="2058" max="2058" width="10.85546875" style="405" customWidth="1"/>
    <col min="2059" max="2062" width="7.5703125" style="405" customWidth="1"/>
    <col min="2063" max="2305" width="9.140625" style="405"/>
    <col min="2306" max="2306" width="41.85546875" style="405" customWidth="1"/>
    <col min="2307" max="2307" width="7.5703125" style="405" customWidth="1"/>
    <col min="2308" max="2310" width="6.42578125" style="405" customWidth="1"/>
    <col min="2311" max="2311" width="8.5703125" style="405" customWidth="1"/>
    <col min="2312" max="2312" width="9.140625" style="405"/>
    <col min="2313" max="2313" width="8.5703125" style="405" customWidth="1"/>
    <col min="2314" max="2314" width="10.85546875" style="405" customWidth="1"/>
    <col min="2315" max="2318" width="7.5703125" style="405" customWidth="1"/>
    <col min="2319" max="2561" width="9.140625" style="405"/>
    <col min="2562" max="2562" width="41.85546875" style="405" customWidth="1"/>
    <col min="2563" max="2563" width="7.5703125" style="405" customWidth="1"/>
    <col min="2564" max="2566" width="6.42578125" style="405" customWidth="1"/>
    <col min="2567" max="2567" width="8.5703125" style="405" customWidth="1"/>
    <col min="2568" max="2568" width="9.140625" style="405"/>
    <col min="2569" max="2569" width="8.5703125" style="405" customWidth="1"/>
    <col min="2570" max="2570" width="10.85546875" style="405" customWidth="1"/>
    <col min="2571" max="2574" width="7.5703125" style="405" customWidth="1"/>
    <col min="2575" max="2817" width="9.140625" style="405"/>
    <col min="2818" max="2818" width="41.85546875" style="405" customWidth="1"/>
    <col min="2819" max="2819" width="7.5703125" style="405" customWidth="1"/>
    <col min="2820" max="2822" width="6.42578125" style="405" customWidth="1"/>
    <col min="2823" max="2823" width="8.5703125" style="405" customWidth="1"/>
    <col min="2824" max="2824" width="9.140625" style="405"/>
    <col min="2825" max="2825" width="8.5703125" style="405" customWidth="1"/>
    <col min="2826" max="2826" width="10.85546875" style="405" customWidth="1"/>
    <col min="2827" max="2830" width="7.5703125" style="405" customWidth="1"/>
    <col min="2831" max="3073" width="9.140625" style="405"/>
    <col min="3074" max="3074" width="41.85546875" style="405" customWidth="1"/>
    <col min="3075" max="3075" width="7.5703125" style="405" customWidth="1"/>
    <col min="3076" max="3078" width="6.42578125" style="405" customWidth="1"/>
    <col min="3079" max="3079" width="8.5703125" style="405" customWidth="1"/>
    <col min="3080" max="3080" width="9.140625" style="405"/>
    <col min="3081" max="3081" width="8.5703125" style="405" customWidth="1"/>
    <col min="3082" max="3082" width="10.85546875" style="405" customWidth="1"/>
    <col min="3083" max="3086" width="7.5703125" style="405" customWidth="1"/>
    <col min="3087" max="3329" width="9.140625" style="405"/>
    <col min="3330" max="3330" width="41.85546875" style="405" customWidth="1"/>
    <col min="3331" max="3331" width="7.5703125" style="405" customWidth="1"/>
    <col min="3332" max="3334" width="6.42578125" style="405" customWidth="1"/>
    <col min="3335" max="3335" width="8.5703125" style="405" customWidth="1"/>
    <col min="3336" max="3336" width="9.140625" style="405"/>
    <col min="3337" max="3337" width="8.5703125" style="405" customWidth="1"/>
    <col min="3338" max="3338" width="10.85546875" style="405" customWidth="1"/>
    <col min="3339" max="3342" width="7.5703125" style="405" customWidth="1"/>
    <col min="3343" max="3585" width="9.140625" style="405"/>
    <col min="3586" max="3586" width="41.85546875" style="405" customWidth="1"/>
    <col min="3587" max="3587" width="7.5703125" style="405" customWidth="1"/>
    <col min="3588" max="3590" width="6.42578125" style="405" customWidth="1"/>
    <col min="3591" max="3591" width="8.5703125" style="405" customWidth="1"/>
    <col min="3592" max="3592" width="9.140625" style="405"/>
    <col min="3593" max="3593" width="8.5703125" style="405" customWidth="1"/>
    <col min="3594" max="3594" width="10.85546875" style="405" customWidth="1"/>
    <col min="3595" max="3598" width="7.5703125" style="405" customWidth="1"/>
    <col min="3599" max="3841" width="9.140625" style="405"/>
    <col min="3842" max="3842" width="41.85546875" style="405" customWidth="1"/>
    <col min="3843" max="3843" width="7.5703125" style="405" customWidth="1"/>
    <col min="3844" max="3846" width="6.42578125" style="405" customWidth="1"/>
    <col min="3847" max="3847" width="8.5703125" style="405" customWidth="1"/>
    <col min="3848" max="3848" width="9.140625" style="405"/>
    <col min="3849" max="3849" width="8.5703125" style="405" customWidth="1"/>
    <col min="3850" max="3850" width="10.85546875" style="405" customWidth="1"/>
    <col min="3851" max="3854" width="7.5703125" style="405" customWidth="1"/>
    <col min="3855" max="4097" width="9.140625" style="405"/>
    <col min="4098" max="4098" width="41.85546875" style="405" customWidth="1"/>
    <col min="4099" max="4099" width="7.5703125" style="405" customWidth="1"/>
    <col min="4100" max="4102" width="6.42578125" style="405" customWidth="1"/>
    <col min="4103" max="4103" width="8.5703125" style="405" customWidth="1"/>
    <col min="4104" max="4104" width="9.140625" style="405"/>
    <col min="4105" max="4105" width="8.5703125" style="405" customWidth="1"/>
    <col min="4106" max="4106" width="10.85546875" style="405" customWidth="1"/>
    <col min="4107" max="4110" width="7.5703125" style="405" customWidth="1"/>
    <col min="4111" max="4353" width="9.140625" style="405"/>
    <col min="4354" max="4354" width="41.85546875" style="405" customWidth="1"/>
    <col min="4355" max="4355" width="7.5703125" style="405" customWidth="1"/>
    <col min="4356" max="4358" width="6.42578125" style="405" customWidth="1"/>
    <col min="4359" max="4359" width="8.5703125" style="405" customWidth="1"/>
    <col min="4360" max="4360" width="9.140625" style="405"/>
    <col min="4361" max="4361" width="8.5703125" style="405" customWidth="1"/>
    <col min="4362" max="4362" width="10.85546875" style="405" customWidth="1"/>
    <col min="4363" max="4366" width="7.5703125" style="405" customWidth="1"/>
    <col min="4367" max="4609" width="9.140625" style="405"/>
    <col min="4610" max="4610" width="41.85546875" style="405" customWidth="1"/>
    <col min="4611" max="4611" width="7.5703125" style="405" customWidth="1"/>
    <col min="4612" max="4614" width="6.42578125" style="405" customWidth="1"/>
    <col min="4615" max="4615" width="8.5703125" style="405" customWidth="1"/>
    <col min="4616" max="4616" width="9.140625" style="405"/>
    <col min="4617" max="4617" width="8.5703125" style="405" customWidth="1"/>
    <col min="4618" max="4618" width="10.85546875" style="405" customWidth="1"/>
    <col min="4619" max="4622" width="7.5703125" style="405" customWidth="1"/>
    <col min="4623" max="4865" width="9.140625" style="405"/>
    <col min="4866" max="4866" width="41.85546875" style="405" customWidth="1"/>
    <col min="4867" max="4867" width="7.5703125" style="405" customWidth="1"/>
    <col min="4868" max="4870" width="6.42578125" style="405" customWidth="1"/>
    <col min="4871" max="4871" width="8.5703125" style="405" customWidth="1"/>
    <col min="4872" max="4872" width="9.140625" style="405"/>
    <col min="4873" max="4873" width="8.5703125" style="405" customWidth="1"/>
    <col min="4874" max="4874" width="10.85546875" style="405" customWidth="1"/>
    <col min="4875" max="4878" width="7.5703125" style="405" customWidth="1"/>
    <col min="4879" max="5121" width="9.140625" style="405"/>
    <col min="5122" max="5122" width="41.85546875" style="405" customWidth="1"/>
    <col min="5123" max="5123" width="7.5703125" style="405" customWidth="1"/>
    <col min="5124" max="5126" width="6.42578125" style="405" customWidth="1"/>
    <col min="5127" max="5127" width="8.5703125" style="405" customWidth="1"/>
    <col min="5128" max="5128" width="9.140625" style="405"/>
    <col min="5129" max="5129" width="8.5703125" style="405" customWidth="1"/>
    <col min="5130" max="5130" width="10.85546875" style="405" customWidth="1"/>
    <col min="5131" max="5134" width="7.5703125" style="405" customWidth="1"/>
    <col min="5135" max="5377" width="9.140625" style="405"/>
    <col min="5378" max="5378" width="41.85546875" style="405" customWidth="1"/>
    <col min="5379" max="5379" width="7.5703125" style="405" customWidth="1"/>
    <col min="5380" max="5382" width="6.42578125" style="405" customWidth="1"/>
    <col min="5383" max="5383" width="8.5703125" style="405" customWidth="1"/>
    <col min="5384" max="5384" width="9.140625" style="405"/>
    <col min="5385" max="5385" width="8.5703125" style="405" customWidth="1"/>
    <col min="5386" max="5386" width="10.85546875" style="405" customWidth="1"/>
    <col min="5387" max="5390" width="7.5703125" style="405" customWidth="1"/>
    <col min="5391" max="5633" width="9.140625" style="405"/>
    <col min="5634" max="5634" width="41.85546875" style="405" customWidth="1"/>
    <col min="5635" max="5635" width="7.5703125" style="405" customWidth="1"/>
    <col min="5636" max="5638" width="6.42578125" style="405" customWidth="1"/>
    <col min="5639" max="5639" width="8.5703125" style="405" customWidth="1"/>
    <col min="5640" max="5640" width="9.140625" style="405"/>
    <col min="5641" max="5641" width="8.5703125" style="405" customWidth="1"/>
    <col min="5642" max="5642" width="10.85546875" style="405" customWidth="1"/>
    <col min="5643" max="5646" width="7.5703125" style="405" customWidth="1"/>
    <col min="5647" max="5889" width="9.140625" style="405"/>
    <col min="5890" max="5890" width="41.85546875" style="405" customWidth="1"/>
    <col min="5891" max="5891" width="7.5703125" style="405" customWidth="1"/>
    <col min="5892" max="5894" width="6.42578125" style="405" customWidth="1"/>
    <col min="5895" max="5895" width="8.5703125" style="405" customWidth="1"/>
    <col min="5896" max="5896" width="9.140625" style="405"/>
    <col min="5897" max="5897" width="8.5703125" style="405" customWidth="1"/>
    <col min="5898" max="5898" width="10.85546875" style="405" customWidth="1"/>
    <col min="5899" max="5902" width="7.5703125" style="405" customWidth="1"/>
    <col min="5903" max="6145" width="9.140625" style="405"/>
    <col min="6146" max="6146" width="41.85546875" style="405" customWidth="1"/>
    <col min="6147" max="6147" width="7.5703125" style="405" customWidth="1"/>
    <col min="6148" max="6150" width="6.42578125" style="405" customWidth="1"/>
    <col min="6151" max="6151" width="8.5703125" style="405" customWidth="1"/>
    <col min="6152" max="6152" width="9.140625" style="405"/>
    <col min="6153" max="6153" width="8.5703125" style="405" customWidth="1"/>
    <col min="6154" max="6154" width="10.85546875" style="405" customWidth="1"/>
    <col min="6155" max="6158" width="7.5703125" style="405" customWidth="1"/>
    <col min="6159" max="6401" width="9.140625" style="405"/>
    <col min="6402" max="6402" width="41.85546875" style="405" customWidth="1"/>
    <col min="6403" max="6403" width="7.5703125" style="405" customWidth="1"/>
    <col min="6404" max="6406" width="6.42578125" style="405" customWidth="1"/>
    <col min="6407" max="6407" width="8.5703125" style="405" customWidth="1"/>
    <col min="6408" max="6408" width="9.140625" style="405"/>
    <col min="6409" max="6409" width="8.5703125" style="405" customWidth="1"/>
    <col min="6410" max="6410" width="10.85546875" style="405" customWidth="1"/>
    <col min="6411" max="6414" width="7.5703125" style="405" customWidth="1"/>
    <col min="6415" max="6657" width="9.140625" style="405"/>
    <col min="6658" max="6658" width="41.85546875" style="405" customWidth="1"/>
    <col min="6659" max="6659" width="7.5703125" style="405" customWidth="1"/>
    <col min="6660" max="6662" width="6.42578125" style="405" customWidth="1"/>
    <col min="6663" max="6663" width="8.5703125" style="405" customWidth="1"/>
    <col min="6664" max="6664" width="9.140625" style="405"/>
    <col min="6665" max="6665" width="8.5703125" style="405" customWidth="1"/>
    <col min="6666" max="6666" width="10.85546875" style="405" customWidth="1"/>
    <col min="6667" max="6670" width="7.5703125" style="405" customWidth="1"/>
    <col min="6671" max="6913" width="9.140625" style="405"/>
    <col min="6914" max="6914" width="41.85546875" style="405" customWidth="1"/>
    <col min="6915" max="6915" width="7.5703125" style="405" customWidth="1"/>
    <col min="6916" max="6918" width="6.42578125" style="405" customWidth="1"/>
    <col min="6919" max="6919" width="8.5703125" style="405" customWidth="1"/>
    <col min="6920" max="6920" width="9.140625" style="405"/>
    <col min="6921" max="6921" width="8.5703125" style="405" customWidth="1"/>
    <col min="6922" max="6922" width="10.85546875" style="405" customWidth="1"/>
    <col min="6923" max="6926" width="7.5703125" style="405" customWidth="1"/>
    <col min="6927" max="7169" width="9.140625" style="405"/>
    <col min="7170" max="7170" width="41.85546875" style="405" customWidth="1"/>
    <col min="7171" max="7171" width="7.5703125" style="405" customWidth="1"/>
    <col min="7172" max="7174" width="6.42578125" style="405" customWidth="1"/>
    <col min="7175" max="7175" width="8.5703125" style="405" customWidth="1"/>
    <col min="7176" max="7176" width="9.140625" style="405"/>
    <col min="7177" max="7177" width="8.5703125" style="405" customWidth="1"/>
    <col min="7178" max="7178" width="10.85546875" style="405" customWidth="1"/>
    <col min="7179" max="7182" width="7.5703125" style="405" customWidth="1"/>
    <col min="7183" max="7425" width="9.140625" style="405"/>
    <col min="7426" max="7426" width="41.85546875" style="405" customWidth="1"/>
    <col min="7427" max="7427" width="7.5703125" style="405" customWidth="1"/>
    <col min="7428" max="7430" width="6.42578125" style="405" customWidth="1"/>
    <col min="7431" max="7431" width="8.5703125" style="405" customWidth="1"/>
    <col min="7432" max="7432" width="9.140625" style="405"/>
    <col min="7433" max="7433" width="8.5703125" style="405" customWidth="1"/>
    <col min="7434" max="7434" width="10.85546875" style="405" customWidth="1"/>
    <col min="7435" max="7438" width="7.5703125" style="405" customWidth="1"/>
    <col min="7439" max="7681" width="9.140625" style="405"/>
    <col min="7682" max="7682" width="41.85546875" style="405" customWidth="1"/>
    <col min="7683" max="7683" width="7.5703125" style="405" customWidth="1"/>
    <col min="7684" max="7686" width="6.42578125" style="405" customWidth="1"/>
    <col min="7687" max="7687" width="8.5703125" style="405" customWidth="1"/>
    <col min="7688" max="7688" width="9.140625" style="405"/>
    <col min="7689" max="7689" width="8.5703125" style="405" customWidth="1"/>
    <col min="7690" max="7690" width="10.85546875" style="405" customWidth="1"/>
    <col min="7691" max="7694" width="7.5703125" style="405" customWidth="1"/>
    <col min="7695" max="7937" width="9.140625" style="405"/>
    <col min="7938" max="7938" width="41.85546875" style="405" customWidth="1"/>
    <col min="7939" max="7939" width="7.5703125" style="405" customWidth="1"/>
    <col min="7940" max="7942" width="6.42578125" style="405" customWidth="1"/>
    <col min="7943" max="7943" width="8.5703125" style="405" customWidth="1"/>
    <col min="7944" max="7944" width="9.140625" style="405"/>
    <col min="7945" max="7945" width="8.5703125" style="405" customWidth="1"/>
    <col min="7946" max="7946" width="10.85546875" style="405" customWidth="1"/>
    <col min="7947" max="7950" width="7.5703125" style="405" customWidth="1"/>
    <col min="7951" max="8193" width="9.140625" style="405"/>
    <col min="8194" max="8194" width="41.85546875" style="405" customWidth="1"/>
    <col min="8195" max="8195" width="7.5703125" style="405" customWidth="1"/>
    <col min="8196" max="8198" width="6.42578125" style="405" customWidth="1"/>
    <col min="8199" max="8199" width="8.5703125" style="405" customWidth="1"/>
    <col min="8200" max="8200" width="9.140625" style="405"/>
    <col min="8201" max="8201" width="8.5703125" style="405" customWidth="1"/>
    <col min="8202" max="8202" width="10.85546875" style="405" customWidth="1"/>
    <col min="8203" max="8206" width="7.5703125" style="405" customWidth="1"/>
    <col min="8207" max="8449" width="9.140625" style="405"/>
    <col min="8450" max="8450" width="41.85546875" style="405" customWidth="1"/>
    <col min="8451" max="8451" width="7.5703125" style="405" customWidth="1"/>
    <col min="8452" max="8454" width="6.42578125" style="405" customWidth="1"/>
    <col min="8455" max="8455" width="8.5703125" style="405" customWidth="1"/>
    <col min="8456" max="8456" width="9.140625" style="405"/>
    <col min="8457" max="8457" width="8.5703125" style="405" customWidth="1"/>
    <col min="8458" max="8458" width="10.85546875" style="405" customWidth="1"/>
    <col min="8459" max="8462" width="7.5703125" style="405" customWidth="1"/>
    <col min="8463" max="8705" width="9.140625" style="405"/>
    <col min="8706" max="8706" width="41.85546875" style="405" customWidth="1"/>
    <col min="8707" max="8707" width="7.5703125" style="405" customWidth="1"/>
    <col min="8708" max="8710" width="6.42578125" style="405" customWidth="1"/>
    <col min="8711" max="8711" width="8.5703125" style="405" customWidth="1"/>
    <col min="8712" max="8712" width="9.140625" style="405"/>
    <col min="8713" max="8713" width="8.5703125" style="405" customWidth="1"/>
    <col min="8714" max="8714" width="10.85546875" style="405" customWidth="1"/>
    <col min="8715" max="8718" width="7.5703125" style="405" customWidth="1"/>
    <col min="8719" max="8961" width="9.140625" style="405"/>
    <col min="8962" max="8962" width="41.85546875" style="405" customWidth="1"/>
    <col min="8963" max="8963" width="7.5703125" style="405" customWidth="1"/>
    <col min="8964" max="8966" width="6.42578125" style="405" customWidth="1"/>
    <col min="8967" max="8967" width="8.5703125" style="405" customWidth="1"/>
    <col min="8968" max="8968" width="9.140625" style="405"/>
    <col min="8969" max="8969" width="8.5703125" style="405" customWidth="1"/>
    <col min="8970" max="8970" width="10.85546875" style="405" customWidth="1"/>
    <col min="8971" max="8974" width="7.5703125" style="405" customWidth="1"/>
    <col min="8975" max="9217" width="9.140625" style="405"/>
    <col min="9218" max="9218" width="41.85546875" style="405" customWidth="1"/>
    <col min="9219" max="9219" width="7.5703125" style="405" customWidth="1"/>
    <col min="9220" max="9222" width="6.42578125" style="405" customWidth="1"/>
    <col min="9223" max="9223" width="8.5703125" style="405" customWidth="1"/>
    <col min="9224" max="9224" width="9.140625" style="405"/>
    <col min="9225" max="9225" width="8.5703125" style="405" customWidth="1"/>
    <col min="9226" max="9226" width="10.85546875" style="405" customWidth="1"/>
    <col min="9227" max="9230" width="7.5703125" style="405" customWidth="1"/>
    <col min="9231" max="9473" width="9.140625" style="405"/>
    <col min="9474" max="9474" width="41.85546875" style="405" customWidth="1"/>
    <col min="9475" max="9475" width="7.5703125" style="405" customWidth="1"/>
    <col min="9476" max="9478" width="6.42578125" style="405" customWidth="1"/>
    <col min="9479" max="9479" width="8.5703125" style="405" customWidth="1"/>
    <col min="9480" max="9480" width="9.140625" style="405"/>
    <col min="9481" max="9481" width="8.5703125" style="405" customWidth="1"/>
    <col min="9482" max="9482" width="10.85546875" style="405" customWidth="1"/>
    <col min="9483" max="9486" width="7.5703125" style="405" customWidth="1"/>
    <col min="9487" max="9729" width="9.140625" style="405"/>
    <col min="9730" max="9730" width="41.85546875" style="405" customWidth="1"/>
    <col min="9731" max="9731" width="7.5703125" style="405" customWidth="1"/>
    <col min="9732" max="9734" width="6.42578125" style="405" customWidth="1"/>
    <col min="9735" max="9735" width="8.5703125" style="405" customWidth="1"/>
    <col min="9736" max="9736" width="9.140625" style="405"/>
    <col min="9737" max="9737" width="8.5703125" style="405" customWidth="1"/>
    <col min="9738" max="9738" width="10.85546875" style="405" customWidth="1"/>
    <col min="9739" max="9742" width="7.5703125" style="405" customWidth="1"/>
    <col min="9743" max="9985" width="9.140625" style="405"/>
    <col min="9986" max="9986" width="41.85546875" style="405" customWidth="1"/>
    <col min="9987" max="9987" width="7.5703125" style="405" customWidth="1"/>
    <col min="9988" max="9990" width="6.42578125" style="405" customWidth="1"/>
    <col min="9991" max="9991" width="8.5703125" style="405" customWidth="1"/>
    <col min="9992" max="9992" width="9.140625" style="405"/>
    <col min="9993" max="9993" width="8.5703125" style="405" customWidth="1"/>
    <col min="9994" max="9994" width="10.85546875" style="405" customWidth="1"/>
    <col min="9995" max="9998" width="7.5703125" style="405" customWidth="1"/>
    <col min="9999" max="10241" width="9.140625" style="405"/>
    <col min="10242" max="10242" width="41.85546875" style="405" customWidth="1"/>
    <col min="10243" max="10243" width="7.5703125" style="405" customWidth="1"/>
    <col min="10244" max="10246" width="6.42578125" style="405" customWidth="1"/>
    <col min="10247" max="10247" width="8.5703125" style="405" customWidth="1"/>
    <col min="10248" max="10248" width="9.140625" style="405"/>
    <col min="10249" max="10249" width="8.5703125" style="405" customWidth="1"/>
    <col min="10250" max="10250" width="10.85546875" style="405" customWidth="1"/>
    <col min="10251" max="10254" width="7.5703125" style="405" customWidth="1"/>
    <col min="10255" max="10497" width="9.140625" style="405"/>
    <col min="10498" max="10498" width="41.85546875" style="405" customWidth="1"/>
    <col min="10499" max="10499" width="7.5703125" style="405" customWidth="1"/>
    <col min="10500" max="10502" width="6.42578125" style="405" customWidth="1"/>
    <col min="10503" max="10503" width="8.5703125" style="405" customWidth="1"/>
    <col min="10504" max="10504" width="9.140625" style="405"/>
    <col min="10505" max="10505" width="8.5703125" style="405" customWidth="1"/>
    <col min="10506" max="10506" width="10.85546875" style="405" customWidth="1"/>
    <col min="10507" max="10510" width="7.5703125" style="405" customWidth="1"/>
    <col min="10511" max="10753" width="9.140625" style="405"/>
    <col min="10754" max="10754" width="41.85546875" style="405" customWidth="1"/>
    <col min="10755" max="10755" width="7.5703125" style="405" customWidth="1"/>
    <col min="10756" max="10758" width="6.42578125" style="405" customWidth="1"/>
    <col min="10759" max="10759" width="8.5703125" style="405" customWidth="1"/>
    <col min="10760" max="10760" width="9.140625" style="405"/>
    <col min="10761" max="10761" width="8.5703125" style="405" customWidth="1"/>
    <col min="10762" max="10762" width="10.85546875" style="405" customWidth="1"/>
    <col min="10763" max="10766" width="7.5703125" style="405" customWidth="1"/>
    <col min="10767" max="11009" width="9.140625" style="405"/>
    <col min="11010" max="11010" width="41.85546875" style="405" customWidth="1"/>
    <col min="11011" max="11011" width="7.5703125" style="405" customWidth="1"/>
    <col min="11012" max="11014" width="6.42578125" style="405" customWidth="1"/>
    <col min="11015" max="11015" width="8.5703125" style="405" customWidth="1"/>
    <col min="11016" max="11016" width="9.140625" style="405"/>
    <col min="11017" max="11017" width="8.5703125" style="405" customWidth="1"/>
    <col min="11018" max="11018" width="10.85546875" style="405" customWidth="1"/>
    <col min="11019" max="11022" width="7.5703125" style="405" customWidth="1"/>
    <col min="11023" max="11265" width="9.140625" style="405"/>
    <col min="11266" max="11266" width="41.85546875" style="405" customWidth="1"/>
    <col min="11267" max="11267" width="7.5703125" style="405" customWidth="1"/>
    <col min="11268" max="11270" width="6.42578125" style="405" customWidth="1"/>
    <col min="11271" max="11271" width="8.5703125" style="405" customWidth="1"/>
    <col min="11272" max="11272" width="9.140625" style="405"/>
    <col min="11273" max="11273" width="8.5703125" style="405" customWidth="1"/>
    <col min="11274" max="11274" width="10.85546875" style="405" customWidth="1"/>
    <col min="11275" max="11278" width="7.5703125" style="405" customWidth="1"/>
    <col min="11279" max="11521" width="9.140625" style="405"/>
    <col min="11522" max="11522" width="41.85546875" style="405" customWidth="1"/>
    <col min="11523" max="11523" width="7.5703125" style="405" customWidth="1"/>
    <col min="11524" max="11526" width="6.42578125" style="405" customWidth="1"/>
    <col min="11527" max="11527" width="8.5703125" style="405" customWidth="1"/>
    <col min="11528" max="11528" width="9.140625" style="405"/>
    <col min="11529" max="11529" width="8.5703125" style="405" customWidth="1"/>
    <col min="11530" max="11530" width="10.85546875" style="405" customWidth="1"/>
    <col min="11531" max="11534" width="7.5703125" style="405" customWidth="1"/>
    <col min="11535" max="11777" width="9.140625" style="405"/>
    <col min="11778" max="11778" width="41.85546875" style="405" customWidth="1"/>
    <col min="11779" max="11779" width="7.5703125" style="405" customWidth="1"/>
    <col min="11780" max="11782" width="6.42578125" style="405" customWidth="1"/>
    <col min="11783" max="11783" width="8.5703125" style="405" customWidth="1"/>
    <col min="11784" max="11784" width="9.140625" style="405"/>
    <col min="11785" max="11785" width="8.5703125" style="405" customWidth="1"/>
    <col min="11786" max="11786" width="10.85546875" style="405" customWidth="1"/>
    <col min="11787" max="11790" width="7.5703125" style="405" customWidth="1"/>
    <col min="11791" max="12033" width="9.140625" style="405"/>
    <col min="12034" max="12034" width="41.85546875" style="405" customWidth="1"/>
    <col min="12035" max="12035" width="7.5703125" style="405" customWidth="1"/>
    <col min="12036" max="12038" width="6.42578125" style="405" customWidth="1"/>
    <col min="12039" max="12039" width="8.5703125" style="405" customWidth="1"/>
    <col min="12040" max="12040" width="9.140625" style="405"/>
    <col min="12041" max="12041" width="8.5703125" style="405" customWidth="1"/>
    <col min="12042" max="12042" width="10.85546875" style="405" customWidth="1"/>
    <col min="12043" max="12046" width="7.5703125" style="405" customWidth="1"/>
    <col min="12047" max="12289" width="9.140625" style="405"/>
    <col min="12290" max="12290" width="41.85546875" style="405" customWidth="1"/>
    <col min="12291" max="12291" width="7.5703125" style="405" customWidth="1"/>
    <col min="12292" max="12294" width="6.42578125" style="405" customWidth="1"/>
    <col min="12295" max="12295" width="8.5703125" style="405" customWidth="1"/>
    <col min="12296" max="12296" width="9.140625" style="405"/>
    <col min="12297" max="12297" width="8.5703125" style="405" customWidth="1"/>
    <col min="12298" max="12298" width="10.85546875" style="405" customWidth="1"/>
    <col min="12299" max="12302" width="7.5703125" style="405" customWidth="1"/>
    <col min="12303" max="12545" width="9.140625" style="405"/>
    <col min="12546" max="12546" width="41.85546875" style="405" customWidth="1"/>
    <col min="12547" max="12547" width="7.5703125" style="405" customWidth="1"/>
    <col min="12548" max="12550" width="6.42578125" style="405" customWidth="1"/>
    <col min="12551" max="12551" width="8.5703125" style="405" customWidth="1"/>
    <col min="12552" max="12552" width="9.140625" style="405"/>
    <col min="12553" max="12553" width="8.5703125" style="405" customWidth="1"/>
    <col min="12554" max="12554" width="10.85546875" style="405" customWidth="1"/>
    <col min="12555" max="12558" width="7.5703125" style="405" customWidth="1"/>
    <col min="12559" max="12801" width="9.140625" style="405"/>
    <col min="12802" max="12802" width="41.85546875" style="405" customWidth="1"/>
    <col min="12803" max="12803" width="7.5703125" style="405" customWidth="1"/>
    <col min="12804" max="12806" width="6.42578125" style="405" customWidth="1"/>
    <col min="12807" max="12807" width="8.5703125" style="405" customWidth="1"/>
    <col min="12808" max="12808" width="9.140625" style="405"/>
    <col min="12809" max="12809" width="8.5703125" style="405" customWidth="1"/>
    <col min="12810" max="12810" width="10.85546875" style="405" customWidth="1"/>
    <col min="12811" max="12814" width="7.5703125" style="405" customWidth="1"/>
    <col min="12815" max="13057" width="9.140625" style="405"/>
    <col min="13058" max="13058" width="41.85546875" style="405" customWidth="1"/>
    <col min="13059" max="13059" width="7.5703125" style="405" customWidth="1"/>
    <col min="13060" max="13062" width="6.42578125" style="405" customWidth="1"/>
    <col min="13063" max="13063" width="8.5703125" style="405" customWidth="1"/>
    <col min="13064" max="13064" width="9.140625" style="405"/>
    <col min="13065" max="13065" width="8.5703125" style="405" customWidth="1"/>
    <col min="13066" max="13066" width="10.85546875" style="405" customWidth="1"/>
    <col min="13067" max="13070" width="7.5703125" style="405" customWidth="1"/>
    <col min="13071" max="13313" width="9.140625" style="405"/>
    <col min="13314" max="13314" width="41.85546875" style="405" customWidth="1"/>
    <col min="13315" max="13315" width="7.5703125" style="405" customWidth="1"/>
    <col min="13316" max="13318" width="6.42578125" style="405" customWidth="1"/>
    <col min="13319" max="13319" width="8.5703125" style="405" customWidth="1"/>
    <col min="13320" max="13320" width="9.140625" style="405"/>
    <col min="13321" max="13321" width="8.5703125" style="405" customWidth="1"/>
    <col min="13322" max="13322" width="10.85546875" style="405" customWidth="1"/>
    <col min="13323" max="13326" width="7.5703125" style="405" customWidth="1"/>
    <col min="13327" max="13569" width="9.140625" style="405"/>
    <col min="13570" max="13570" width="41.85546875" style="405" customWidth="1"/>
    <col min="13571" max="13571" width="7.5703125" style="405" customWidth="1"/>
    <col min="13572" max="13574" width="6.42578125" style="405" customWidth="1"/>
    <col min="13575" max="13575" width="8.5703125" style="405" customWidth="1"/>
    <col min="13576" max="13576" width="9.140625" style="405"/>
    <col min="13577" max="13577" width="8.5703125" style="405" customWidth="1"/>
    <col min="13578" max="13578" width="10.85546875" style="405" customWidth="1"/>
    <col min="13579" max="13582" width="7.5703125" style="405" customWidth="1"/>
    <col min="13583" max="13825" width="9.140625" style="405"/>
    <col min="13826" max="13826" width="41.85546875" style="405" customWidth="1"/>
    <col min="13827" max="13827" width="7.5703125" style="405" customWidth="1"/>
    <col min="13828" max="13830" width="6.42578125" style="405" customWidth="1"/>
    <col min="13831" max="13831" width="8.5703125" style="405" customWidth="1"/>
    <col min="13832" max="13832" width="9.140625" style="405"/>
    <col min="13833" max="13833" width="8.5703125" style="405" customWidth="1"/>
    <col min="13834" max="13834" width="10.85546875" style="405" customWidth="1"/>
    <col min="13835" max="13838" width="7.5703125" style="405" customWidth="1"/>
    <col min="13839" max="14081" width="9.140625" style="405"/>
    <col min="14082" max="14082" width="41.85546875" style="405" customWidth="1"/>
    <col min="14083" max="14083" width="7.5703125" style="405" customWidth="1"/>
    <col min="14084" max="14086" width="6.42578125" style="405" customWidth="1"/>
    <col min="14087" max="14087" width="8.5703125" style="405" customWidth="1"/>
    <col min="14088" max="14088" width="9.140625" style="405"/>
    <col min="14089" max="14089" width="8.5703125" style="405" customWidth="1"/>
    <col min="14090" max="14090" width="10.85546875" style="405" customWidth="1"/>
    <col min="14091" max="14094" width="7.5703125" style="405" customWidth="1"/>
    <col min="14095" max="14337" width="9.140625" style="405"/>
    <col min="14338" max="14338" width="41.85546875" style="405" customWidth="1"/>
    <col min="14339" max="14339" width="7.5703125" style="405" customWidth="1"/>
    <col min="14340" max="14342" width="6.42578125" style="405" customWidth="1"/>
    <col min="14343" max="14343" width="8.5703125" style="405" customWidth="1"/>
    <col min="14344" max="14344" width="9.140625" style="405"/>
    <col min="14345" max="14345" width="8.5703125" style="405" customWidth="1"/>
    <col min="14346" max="14346" width="10.85546875" style="405" customWidth="1"/>
    <col min="14347" max="14350" width="7.5703125" style="405" customWidth="1"/>
    <col min="14351" max="14593" width="9.140625" style="405"/>
    <col min="14594" max="14594" width="41.85546875" style="405" customWidth="1"/>
    <col min="14595" max="14595" width="7.5703125" style="405" customWidth="1"/>
    <col min="14596" max="14598" width="6.42578125" style="405" customWidth="1"/>
    <col min="14599" max="14599" width="8.5703125" style="405" customWidth="1"/>
    <col min="14600" max="14600" width="9.140625" style="405"/>
    <col min="14601" max="14601" width="8.5703125" style="405" customWidth="1"/>
    <col min="14602" max="14602" width="10.85546875" style="405" customWidth="1"/>
    <col min="14603" max="14606" width="7.5703125" style="405" customWidth="1"/>
    <col min="14607" max="14849" width="9.140625" style="405"/>
    <col min="14850" max="14850" width="41.85546875" style="405" customWidth="1"/>
    <col min="14851" max="14851" width="7.5703125" style="405" customWidth="1"/>
    <col min="14852" max="14854" width="6.42578125" style="405" customWidth="1"/>
    <col min="14855" max="14855" width="8.5703125" style="405" customWidth="1"/>
    <col min="14856" max="14856" width="9.140625" style="405"/>
    <col min="14857" max="14857" width="8.5703125" style="405" customWidth="1"/>
    <col min="14858" max="14858" width="10.85546875" style="405" customWidth="1"/>
    <col min="14859" max="14862" width="7.5703125" style="405" customWidth="1"/>
    <col min="14863" max="15105" width="9.140625" style="405"/>
    <col min="15106" max="15106" width="41.85546875" style="405" customWidth="1"/>
    <col min="15107" max="15107" width="7.5703125" style="405" customWidth="1"/>
    <col min="15108" max="15110" width="6.42578125" style="405" customWidth="1"/>
    <col min="15111" max="15111" width="8.5703125" style="405" customWidth="1"/>
    <col min="15112" max="15112" width="9.140625" style="405"/>
    <col min="15113" max="15113" width="8.5703125" style="405" customWidth="1"/>
    <col min="15114" max="15114" width="10.85546875" style="405" customWidth="1"/>
    <col min="15115" max="15118" width="7.5703125" style="405" customWidth="1"/>
    <col min="15119" max="15361" width="9.140625" style="405"/>
    <col min="15362" max="15362" width="41.85546875" style="405" customWidth="1"/>
    <col min="15363" max="15363" width="7.5703125" style="405" customWidth="1"/>
    <col min="15364" max="15366" width="6.42578125" style="405" customWidth="1"/>
    <col min="15367" max="15367" width="8.5703125" style="405" customWidth="1"/>
    <col min="15368" max="15368" width="9.140625" style="405"/>
    <col min="15369" max="15369" width="8.5703125" style="405" customWidth="1"/>
    <col min="15370" max="15370" width="10.85546875" style="405" customWidth="1"/>
    <col min="15371" max="15374" width="7.5703125" style="405" customWidth="1"/>
    <col min="15375" max="15617" width="9.140625" style="405"/>
    <col min="15618" max="15618" width="41.85546875" style="405" customWidth="1"/>
    <col min="15619" max="15619" width="7.5703125" style="405" customWidth="1"/>
    <col min="15620" max="15622" width="6.42578125" style="405" customWidth="1"/>
    <col min="15623" max="15623" width="8.5703125" style="405" customWidth="1"/>
    <col min="15624" max="15624" width="9.140625" style="405"/>
    <col min="15625" max="15625" width="8.5703125" style="405" customWidth="1"/>
    <col min="15626" max="15626" width="10.85546875" style="405" customWidth="1"/>
    <col min="15627" max="15630" width="7.5703125" style="405" customWidth="1"/>
    <col min="15631" max="15873" width="9.140625" style="405"/>
    <col min="15874" max="15874" width="41.85546875" style="405" customWidth="1"/>
    <col min="15875" max="15875" width="7.5703125" style="405" customWidth="1"/>
    <col min="15876" max="15878" width="6.42578125" style="405" customWidth="1"/>
    <col min="15879" max="15879" width="8.5703125" style="405" customWidth="1"/>
    <col min="15880" max="15880" width="9.140625" style="405"/>
    <col min="15881" max="15881" width="8.5703125" style="405" customWidth="1"/>
    <col min="15882" max="15882" width="10.85546875" style="405" customWidth="1"/>
    <col min="15883" max="15886" width="7.5703125" style="405" customWidth="1"/>
    <col min="15887" max="16129" width="9.140625" style="405"/>
    <col min="16130" max="16130" width="41.85546875" style="405" customWidth="1"/>
    <col min="16131" max="16131" width="7.5703125" style="405" customWidth="1"/>
    <col min="16132" max="16134" width="6.42578125" style="405" customWidth="1"/>
    <col min="16135" max="16135" width="8.5703125" style="405" customWidth="1"/>
    <col min="16136" max="16136" width="9.140625" style="405"/>
    <col min="16137" max="16137" width="8.5703125" style="405" customWidth="1"/>
    <col min="16138" max="16138" width="10.85546875" style="405" customWidth="1"/>
    <col min="16139" max="16142" width="7.5703125" style="405" customWidth="1"/>
    <col min="16143" max="16384" width="9.140625" style="405"/>
  </cols>
  <sheetData>
    <row r="1" spans="1:118" s="390" customFormat="1" ht="21.75" customHeight="1" x14ac:dyDescent="0.55000000000000004">
      <c r="A1" s="389"/>
      <c r="B1" s="718" t="s">
        <v>77</v>
      </c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389"/>
      <c r="P1" s="389"/>
      <c r="W1" s="391"/>
      <c r="X1" s="391"/>
    </row>
    <row r="2" spans="1:118" s="390" customFormat="1" ht="21.75" customHeight="1" x14ac:dyDescent="0.55000000000000004">
      <c r="A2" s="389"/>
      <c r="B2" s="719" t="str">
        <f>'ReadMe TAP P.5'!$B$5</f>
        <v>ชั้นประถมศึกษาปีที่ 5  ปีการศึกษา 2560</v>
      </c>
      <c r="C2" s="719"/>
      <c r="D2" s="719"/>
      <c r="E2" s="719"/>
      <c r="F2" s="719"/>
      <c r="G2" s="719"/>
      <c r="H2" s="719"/>
      <c r="I2" s="719"/>
      <c r="J2" s="719"/>
      <c r="K2" s="719"/>
      <c r="L2" s="719"/>
      <c r="M2" s="719"/>
      <c r="N2" s="719"/>
      <c r="O2" s="389"/>
      <c r="P2" s="389"/>
      <c r="W2" s="391"/>
      <c r="X2" s="391"/>
    </row>
    <row r="3" spans="1:118" s="390" customFormat="1" ht="23.25" customHeight="1" thickBot="1" x14ac:dyDescent="0.6">
      <c r="A3" s="389"/>
      <c r="B3" s="717" t="str">
        <f>'ReadMe TAP P.5'!$E$10&amp;'ReadMe TAP P.5'!$H$10&amp;"  ("&amp;'ReadMe TAP P.5'!$H$12&amp;")"</f>
        <v>โรงเรียนบ้านทุ่งยาว  (1057120512)</v>
      </c>
      <c r="C3" s="717"/>
      <c r="D3" s="717"/>
      <c r="E3" s="717"/>
      <c r="F3" s="717"/>
      <c r="G3" s="717"/>
      <c r="H3" s="720" t="str">
        <f>'ReadMe TAP P.5'!$E$13&amp;'ReadMe TAP P.5'!$H$13&amp;"  "&amp;'ReadMe TAP P.5'!$E$14&amp;'ReadMe TAP P.5'!$H$14</f>
        <v>อำเภอเวียงป่าเป้า  จังหวัดเชียงราย</v>
      </c>
      <c r="I3" s="720"/>
      <c r="J3" s="720"/>
      <c r="K3" s="720"/>
      <c r="L3" s="720"/>
      <c r="M3" s="720"/>
      <c r="N3" s="720"/>
      <c r="O3" s="389"/>
      <c r="P3" s="389"/>
      <c r="W3" s="391"/>
      <c r="X3" s="391"/>
    </row>
    <row r="4" spans="1:118" s="390" customFormat="1" ht="29.25" customHeight="1" thickBot="1" x14ac:dyDescent="0.25">
      <c r="B4" s="724" t="s">
        <v>176</v>
      </c>
      <c r="C4" s="725"/>
      <c r="D4" s="725"/>
      <c r="E4" s="725"/>
      <c r="F4" s="725"/>
      <c r="G4" s="725"/>
      <c r="H4" s="725"/>
      <c r="I4" s="725"/>
      <c r="J4" s="725"/>
      <c r="K4" s="725"/>
      <c r="L4" s="725"/>
      <c r="M4" s="725"/>
      <c r="N4" s="726"/>
    </row>
    <row r="5" spans="1:118" s="397" customFormat="1" ht="45" customHeight="1" thickBot="1" x14ac:dyDescent="0.6">
      <c r="A5" s="392"/>
      <c r="B5" s="393" t="s">
        <v>4</v>
      </c>
      <c r="C5" s="395" t="s">
        <v>2</v>
      </c>
      <c r="D5" s="394" t="s">
        <v>5</v>
      </c>
      <c r="E5" s="395" t="s">
        <v>5</v>
      </c>
      <c r="F5" s="394" t="s">
        <v>5</v>
      </c>
      <c r="G5" s="395" t="s">
        <v>5</v>
      </c>
      <c r="H5" s="394" t="s">
        <v>138</v>
      </c>
      <c r="I5" s="395" t="s">
        <v>76</v>
      </c>
      <c r="J5" s="396" t="s">
        <v>139</v>
      </c>
      <c r="K5" s="721" t="s">
        <v>8</v>
      </c>
      <c r="L5" s="722"/>
      <c r="M5" s="722"/>
      <c r="N5" s="723"/>
      <c r="O5" s="392"/>
      <c r="P5" s="392"/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2"/>
      <c r="AB5" s="392"/>
      <c r="AC5" s="392"/>
      <c r="AD5" s="392"/>
      <c r="AE5" s="392"/>
      <c r="AF5" s="392"/>
      <c r="AG5" s="392"/>
      <c r="AH5" s="392"/>
      <c r="AI5" s="392"/>
      <c r="AJ5" s="392"/>
      <c r="AK5" s="392"/>
      <c r="AL5" s="392"/>
      <c r="AM5" s="392"/>
      <c r="AN5" s="392"/>
      <c r="AO5" s="392"/>
      <c r="AP5" s="392"/>
      <c r="AQ5" s="392"/>
      <c r="AR5" s="392"/>
      <c r="AS5" s="392"/>
      <c r="AT5" s="392"/>
      <c r="AU5" s="392"/>
      <c r="AV5" s="392"/>
      <c r="AW5" s="392"/>
      <c r="AX5" s="392"/>
      <c r="AY5" s="392"/>
      <c r="AZ5" s="392"/>
      <c r="BA5" s="392"/>
      <c r="BB5" s="392"/>
      <c r="BC5" s="392"/>
      <c r="BD5" s="392"/>
      <c r="BE5" s="392"/>
      <c r="BF5" s="392"/>
      <c r="BG5" s="392"/>
      <c r="BH5" s="392"/>
      <c r="BI5" s="392"/>
      <c r="BJ5" s="392"/>
      <c r="BK5" s="392"/>
      <c r="BL5" s="392"/>
      <c r="BM5" s="392"/>
      <c r="BN5" s="392"/>
      <c r="BO5" s="392"/>
      <c r="BP5" s="392"/>
      <c r="BQ5" s="392"/>
      <c r="BR5" s="392"/>
      <c r="BS5" s="392"/>
      <c r="BT5" s="392"/>
      <c r="BU5" s="392"/>
      <c r="BV5" s="392"/>
      <c r="BW5" s="392"/>
      <c r="BX5" s="392"/>
      <c r="BY5" s="392"/>
      <c r="BZ5" s="392"/>
      <c r="CA5" s="392"/>
      <c r="CB5" s="392"/>
      <c r="CC5" s="392"/>
      <c r="CD5" s="392"/>
      <c r="CE5" s="392"/>
      <c r="CF5" s="392"/>
      <c r="CG5" s="392"/>
      <c r="CH5" s="392"/>
      <c r="CI5" s="392"/>
      <c r="CJ5" s="392"/>
      <c r="CK5" s="392"/>
      <c r="CL5" s="392"/>
      <c r="CM5" s="392"/>
      <c r="CN5" s="392"/>
      <c r="CO5" s="392"/>
      <c r="CP5" s="392"/>
      <c r="CQ5" s="392"/>
      <c r="CR5" s="392"/>
      <c r="CS5" s="392"/>
      <c r="CT5" s="392"/>
      <c r="CU5" s="392"/>
      <c r="CV5" s="392"/>
      <c r="CW5" s="392"/>
      <c r="CX5" s="392"/>
      <c r="CY5" s="392"/>
      <c r="CZ5" s="392"/>
      <c r="DA5" s="392"/>
      <c r="DB5" s="392"/>
      <c r="DC5" s="392"/>
      <c r="DD5" s="392"/>
      <c r="DE5" s="392"/>
      <c r="DF5" s="392"/>
      <c r="DG5" s="392"/>
      <c r="DH5" s="392"/>
      <c r="DI5" s="392"/>
      <c r="DJ5" s="392"/>
      <c r="DK5" s="392"/>
      <c r="DL5" s="392"/>
      <c r="DM5" s="392"/>
      <c r="DN5" s="392"/>
    </row>
    <row r="6" spans="1:118" s="397" customFormat="1" ht="25.5" customHeight="1" thickBot="1" x14ac:dyDescent="0.6">
      <c r="A6" s="392"/>
      <c r="B6" s="398"/>
      <c r="C6" s="399" t="s">
        <v>9</v>
      </c>
      <c r="D6" s="400" t="s">
        <v>10</v>
      </c>
      <c r="E6" s="399" t="s">
        <v>11</v>
      </c>
      <c r="F6" s="400" t="s">
        <v>12</v>
      </c>
      <c r="G6" s="399" t="s">
        <v>13</v>
      </c>
      <c r="H6" s="400" t="s">
        <v>14</v>
      </c>
      <c r="I6" s="399" t="s">
        <v>3</v>
      </c>
      <c r="J6" s="400" t="s">
        <v>3</v>
      </c>
      <c r="K6" s="336" t="s">
        <v>15</v>
      </c>
      <c r="L6" s="303" t="s">
        <v>16</v>
      </c>
      <c r="M6" s="337" t="s">
        <v>17</v>
      </c>
      <c r="N6" s="338" t="s">
        <v>175</v>
      </c>
      <c r="O6" s="392"/>
      <c r="P6" s="392"/>
      <c r="Q6" s="392"/>
      <c r="R6" s="392"/>
      <c r="S6" s="392"/>
      <c r="T6" s="392"/>
      <c r="U6" s="392"/>
      <c r="V6" s="392"/>
      <c r="W6" s="392"/>
      <c r="X6" s="392"/>
      <c r="Y6" s="392"/>
      <c r="Z6" s="392"/>
      <c r="AA6" s="392"/>
      <c r="AB6" s="392"/>
      <c r="AC6" s="392"/>
      <c r="AD6" s="392"/>
      <c r="AE6" s="392"/>
      <c r="AF6" s="392"/>
      <c r="AG6" s="392"/>
      <c r="AH6" s="392"/>
      <c r="AI6" s="392"/>
      <c r="AJ6" s="392"/>
      <c r="AK6" s="392"/>
      <c r="AL6" s="392"/>
      <c r="AM6" s="392"/>
      <c r="AN6" s="392"/>
      <c r="AO6" s="392"/>
      <c r="AP6" s="392"/>
      <c r="AQ6" s="392"/>
      <c r="AR6" s="392"/>
      <c r="AS6" s="392"/>
      <c r="AT6" s="392"/>
      <c r="AU6" s="392"/>
      <c r="AV6" s="392"/>
      <c r="AW6" s="392"/>
      <c r="AX6" s="392"/>
      <c r="AY6" s="392"/>
      <c r="AZ6" s="392"/>
      <c r="BA6" s="392"/>
      <c r="BB6" s="392"/>
      <c r="BC6" s="392"/>
      <c r="BD6" s="392"/>
      <c r="BE6" s="392"/>
      <c r="BF6" s="392"/>
      <c r="BG6" s="392"/>
      <c r="BH6" s="392"/>
      <c r="BI6" s="392"/>
      <c r="BJ6" s="392"/>
      <c r="BK6" s="392"/>
      <c r="BL6" s="392"/>
      <c r="BM6" s="392"/>
      <c r="BN6" s="392"/>
      <c r="BO6" s="392"/>
      <c r="BP6" s="392"/>
      <c r="BQ6" s="392"/>
      <c r="BR6" s="392"/>
      <c r="BS6" s="392"/>
      <c r="BT6" s="392"/>
      <c r="BU6" s="392"/>
      <c r="BV6" s="392"/>
      <c r="BW6" s="392"/>
      <c r="BX6" s="392"/>
      <c r="BY6" s="392"/>
      <c r="BZ6" s="392"/>
      <c r="CA6" s="392"/>
      <c r="CB6" s="392"/>
      <c r="CC6" s="392"/>
      <c r="CD6" s="392"/>
      <c r="CE6" s="392"/>
      <c r="CF6" s="392"/>
      <c r="CG6" s="392"/>
      <c r="CH6" s="392"/>
      <c r="CI6" s="392"/>
      <c r="CJ6" s="392"/>
      <c r="CK6" s="392"/>
      <c r="CL6" s="392"/>
      <c r="CM6" s="392"/>
      <c r="CN6" s="392"/>
      <c r="CO6" s="392"/>
      <c r="CP6" s="392"/>
      <c r="CQ6" s="392"/>
      <c r="CR6" s="392"/>
      <c r="CS6" s="392"/>
      <c r="CT6" s="392"/>
      <c r="CU6" s="392"/>
      <c r="CV6" s="392"/>
      <c r="CW6" s="392"/>
      <c r="CX6" s="392"/>
      <c r="CY6" s="392"/>
      <c r="CZ6" s="392"/>
      <c r="DA6" s="392"/>
      <c r="DB6" s="392"/>
      <c r="DC6" s="392"/>
      <c r="DD6" s="392"/>
      <c r="DE6" s="392"/>
      <c r="DF6" s="392"/>
      <c r="DG6" s="392"/>
      <c r="DH6" s="392"/>
      <c r="DI6" s="392"/>
      <c r="DJ6" s="392"/>
      <c r="DK6" s="392"/>
      <c r="DL6" s="392"/>
      <c r="DM6" s="392"/>
      <c r="DN6" s="392"/>
    </row>
    <row r="7" spans="1:118" s="397" customFormat="1" ht="21" customHeight="1" x14ac:dyDescent="0.55000000000000004">
      <c r="A7" s="392"/>
      <c r="B7" s="401" t="s">
        <v>18</v>
      </c>
      <c r="C7" s="402">
        <f>$C$8</f>
        <v>2</v>
      </c>
      <c r="D7" s="403">
        <f t="shared" ref="D7" si="0">AVERAGE(D8,D21,D38)</f>
        <v>100</v>
      </c>
      <c r="E7" s="574">
        <f>MIN(E8:E52)</f>
        <v>0</v>
      </c>
      <c r="F7" s="575">
        <f>MAX(F8:F52)</f>
        <v>68</v>
      </c>
      <c r="G7" s="576">
        <f>AVERAGE(G8,G21,G38)</f>
        <v>40.666666666666664</v>
      </c>
      <c r="H7" s="576">
        <f t="shared" ref="H7:N7" si="1">AVERAGE(H8,H21,H38)</f>
        <v>11.313333333333333</v>
      </c>
      <c r="I7" s="576">
        <f t="shared" si="1"/>
        <v>40.666666666666664</v>
      </c>
      <c r="J7" s="577">
        <f t="shared" si="1"/>
        <v>32.133333333333333</v>
      </c>
      <c r="K7" s="578">
        <f t="shared" si="1"/>
        <v>16.666666666666668</v>
      </c>
      <c r="L7" s="579">
        <f t="shared" si="1"/>
        <v>50</v>
      </c>
      <c r="M7" s="579">
        <f t="shared" si="1"/>
        <v>33.333333333333336</v>
      </c>
      <c r="N7" s="580">
        <f t="shared" si="1"/>
        <v>0</v>
      </c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2"/>
      <c r="AI7" s="392"/>
      <c r="AJ7" s="392"/>
      <c r="AK7" s="392"/>
      <c r="AL7" s="392"/>
      <c r="AM7" s="392"/>
      <c r="AN7" s="392"/>
      <c r="AO7" s="392"/>
      <c r="AP7" s="392"/>
      <c r="AQ7" s="392"/>
      <c r="AR7" s="392"/>
      <c r="AS7" s="392"/>
      <c r="AT7" s="392"/>
      <c r="AU7" s="392"/>
      <c r="AV7" s="392"/>
      <c r="AW7" s="392"/>
      <c r="AX7" s="392"/>
      <c r="AY7" s="392"/>
      <c r="AZ7" s="392"/>
      <c r="BA7" s="392"/>
      <c r="BB7" s="392"/>
      <c r="BC7" s="392"/>
      <c r="BD7" s="392"/>
      <c r="BE7" s="392"/>
      <c r="BF7" s="392"/>
      <c r="BG7" s="392"/>
      <c r="BH7" s="392"/>
      <c r="BI7" s="392"/>
      <c r="BJ7" s="392"/>
      <c r="BK7" s="392"/>
      <c r="BL7" s="392"/>
      <c r="BM7" s="392"/>
      <c r="BN7" s="392"/>
      <c r="BO7" s="392"/>
      <c r="BP7" s="392"/>
      <c r="BQ7" s="392"/>
      <c r="BR7" s="392"/>
      <c r="BS7" s="392"/>
      <c r="BT7" s="392"/>
      <c r="BU7" s="392"/>
      <c r="BV7" s="392"/>
      <c r="BW7" s="392"/>
      <c r="BX7" s="392"/>
      <c r="BY7" s="392"/>
      <c r="BZ7" s="392"/>
      <c r="CA7" s="392"/>
      <c r="CB7" s="392"/>
      <c r="CC7" s="392"/>
      <c r="CD7" s="392"/>
      <c r="CE7" s="392"/>
      <c r="CF7" s="392"/>
      <c r="CG7" s="392"/>
      <c r="CH7" s="392"/>
      <c r="CI7" s="392"/>
      <c r="CJ7" s="392"/>
      <c r="CK7" s="392"/>
      <c r="CL7" s="392"/>
      <c r="CM7" s="392"/>
      <c r="CN7" s="392"/>
      <c r="CO7" s="392"/>
      <c r="CP7" s="392"/>
      <c r="CQ7" s="392"/>
      <c r="CR7" s="392"/>
      <c r="CS7" s="392"/>
      <c r="CT7" s="392"/>
      <c r="CU7" s="392"/>
      <c r="CV7" s="392"/>
      <c r="CW7" s="392"/>
      <c r="CX7" s="392"/>
      <c r="CY7" s="392"/>
      <c r="CZ7" s="392"/>
      <c r="DA7" s="392"/>
      <c r="DB7" s="392"/>
      <c r="DC7" s="392"/>
      <c r="DD7" s="392"/>
      <c r="DE7" s="392"/>
      <c r="DF7" s="392"/>
      <c r="DG7" s="392"/>
      <c r="DH7" s="392"/>
      <c r="DI7" s="392"/>
      <c r="DJ7" s="392"/>
      <c r="DK7" s="392"/>
      <c r="DL7" s="392"/>
      <c r="DM7" s="392"/>
      <c r="DN7" s="392"/>
    </row>
    <row r="8" spans="1:118" ht="21" customHeight="1" x14ac:dyDescent="0.55000000000000004">
      <c r="B8" s="404" t="s">
        <v>19</v>
      </c>
      <c r="C8" s="436">
        <v>2</v>
      </c>
      <c r="D8" s="437">
        <v>100</v>
      </c>
      <c r="E8" s="438">
        <v>52</v>
      </c>
      <c r="F8" s="439">
        <v>68</v>
      </c>
      <c r="G8" s="440">
        <v>60</v>
      </c>
      <c r="H8" s="441">
        <v>11.31</v>
      </c>
      <c r="I8" s="440">
        <v>60</v>
      </c>
      <c r="J8" s="441">
        <v>18.86</v>
      </c>
      <c r="K8" s="442">
        <v>0</v>
      </c>
      <c r="L8" s="443">
        <v>0</v>
      </c>
      <c r="M8" s="443">
        <v>100</v>
      </c>
      <c r="N8" s="444">
        <v>0</v>
      </c>
    </row>
    <row r="9" spans="1:118" ht="21" customHeight="1" x14ac:dyDescent="0.55000000000000004">
      <c r="B9" s="406" t="s">
        <v>64</v>
      </c>
      <c r="C9" s="445">
        <v>2</v>
      </c>
      <c r="D9" s="446">
        <v>27</v>
      </c>
      <c r="E9" s="447">
        <v>18</v>
      </c>
      <c r="F9" s="448">
        <v>17.75</v>
      </c>
      <c r="G9" s="449">
        <v>17.75</v>
      </c>
      <c r="H9" s="450">
        <v>0.35</v>
      </c>
      <c r="I9" s="449">
        <v>65.739999999999995</v>
      </c>
      <c r="J9" s="450">
        <v>1.99</v>
      </c>
      <c r="K9" s="451">
        <v>0</v>
      </c>
      <c r="L9" s="452">
        <v>0</v>
      </c>
      <c r="M9" s="449">
        <v>100</v>
      </c>
      <c r="N9" s="453">
        <v>0</v>
      </c>
    </row>
    <row r="10" spans="1:118" ht="21" customHeight="1" x14ac:dyDescent="0.55000000000000004">
      <c r="B10" s="407" t="s">
        <v>78</v>
      </c>
      <c r="C10" s="454">
        <v>2</v>
      </c>
      <c r="D10" s="446">
        <v>27</v>
      </c>
      <c r="E10" s="447">
        <v>18</v>
      </c>
      <c r="F10" s="448">
        <v>17.75</v>
      </c>
      <c r="G10" s="449">
        <v>17.75</v>
      </c>
      <c r="H10" s="450">
        <v>0.35</v>
      </c>
      <c r="I10" s="449">
        <v>65.739999999999995</v>
      </c>
      <c r="J10" s="450">
        <v>1.99</v>
      </c>
      <c r="K10" s="460"/>
      <c r="L10" s="461"/>
      <c r="M10" s="462"/>
      <c r="N10" s="463"/>
    </row>
    <row r="11" spans="1:118" ht="21" customHeight="1" x14ac:dyDescent="0.55000000000000004">
      <c r="B11" s="406" t="s">
        <v>65</v>
      </c>
      <c r="C11" s="445">
        <v>2</v>
      </c>
      <c r="D11" s="446">
        <v>23</v>
      </c>
      <c r="E11" s="447">
        <v>10</v>
      </c>
      <c r="F11" s="448">
        <v>16</v>
      </c>
      <c r="G11" s="449">
        <v>12.75</v>
      </c>
      <c r="H11" s="450">
        <v>4.5999999999999996</v>
      </c>
      <c r="I11" s="449">
        <v>55.43</v>
      </c>
      <c r="J11" s="450">
        <v>36.049999999999997</v>
      </c>
      <c r="K11" s="451">
        <v>0</v>
      </c>
      <c r="L11" s="452">
        <v>50</v>
      </c>
      <c r="M11" s="450">
        <v>50</v>
      </c>
      <c r="N11" s="464">
        <v>0</v>
      </c>
    </row>
    <row r="12" spans="1:118" ht="21" customHeight="1" x14ac:dyDescent="0.55000000000000004">
      <c r="B12" s="407" t="s">
        <v>79</v>
      </c>
      <c r="C12" s="454">
        <v>2</v>
      </c>
      <c r="D12" s="446">
        <v>23</v>
      </c>
      <c r="E12" s="447">
        <v>10</v>
      </c>
      <c r="F12" s="448">
        <v>16</v>
      </c>
      <c r="G12" s="449">
        <v>12.75</v>
      </c>
      <c r="H12" s="450">
        <v>4.5999999999999996</v>
      </c>
      <c r="I12" s="449">
        <v>55.43</v>
      </c>
      <c r="J12" s="450">
        <v>36.049999999999997</v>
      </c>
      <c r="K12" s="460"/>
      <c r="L12" s="461"/>
      <c r="M12" s="459"/>
      <c r="N12" s="465"/>
    </row>
    <row r="13" spans="1:118" ht="21" customHeight="1" x14ac:dyDescent="0.55000000000000004">
      <c r="B13" s="406" t="s">
        <v>66</v>
      </c>
      <c r="C13" s="445">
        <v>2</v>
      </c>
      <c r="D13" s="446">
        <v>9</v>
      </c>
      <c r="E13" s="447">
        <v>3</v>
      </c>
      <c r="F13" s="448">
        <v>8</v>
      </c>
      <c r="G13" s="449">
        <v>5.5</v>
      </c>
      <c r="H13" s="450">
        <v>3.54</v>
      </c>
      <c r="I13" s="449">
        <v>61.11</v>
      </c>
      <c r="J13" s="450">
        <v>64.28</v>
      </c>
      <c r="K13" s="451">
        <v>0</v>
      </c>
      <c r="L13" s="452">
        <v>50</v>
      </c>
      <c r="M13" s="450">
        <v>0</v>
      </c>
      <c r="N13" s="453">
        <v>50</v>
      </c>
    </row>
    <row r="14" spans="1:118" ht="21" customHeight="1" x14ac:dyDescent="0.55000000000000004">
      <c r="B14" s="407" t="s">
        <v>80</v>
      </c>
      <c r="C14" s="454">
        <v>2</v>
      </c>
      <c r="D14" s="446">
        <v>9</v>
      </c>
      <c r="E14" s="447">
        <v>3</v>
      </c>
      <c r="F14" s="448">
        <v>8</v>
      </c>
      <c r="G14" s="449">
        <v>5.5</v>
      </c>
      <c r="H14" s="450">
        <v>3.54</v>
      </c>
      <c r="I14" s="449">
        <v>61.11</v>
      </c>
      <c r="J14" s="450">
        <v>64.28</v>
      </c>
      <c r="K14" s="460"/>
      <c r="L14" s="461"/>
      <c r="M14" s="459"/>
      <c r="N14" s="465"/>
    </row>
    <row r="15" spans="1:118" ht="21" customHeight="1" x14ac:dyDescent="0.55000000000000004">
      <c r="B15" s="406" t="s">
        <v>67</v>
      </c>
      <c r="C15" s="445">
        <v>2</v>
      </c>
      <c r="D15" s="446">
        <v>31</v>
      </c>
      <c r="E15" s="447">
        <v>14</v>
      </c>
      <c r="F15" s="448">
        <v>18</v>
      </c>
      <c r="G15" s="449">
        <v>16</v>
      </c>
      <c r="H15" s="450">
        <v>2.83</v>
      </c>
      <c r="I15" s="449">
        <v>51.61</v>
      </c>
      <c r="J15" s="450">
        <v>17.68</v>
      </c>
      <c r="K15" s="451">
        <v>0</v>
      </c>
      <c r="L15" s="452">
        <v>50</v>
      </c>
      <c r="M15" s="450">
        <v>50</v>
      </c>
      <c r="N15" s="453">
        <v>0</v>
      </c>
    </row>
    <row r="16" spans="1:118" ht="21" customHeight="1" x14ac:dyDescent="0.55000000000000004">
      <c r="B16" s="407" t="s">
        <v>81</v>
      </c>
      <c r="C16" s="454">
        <v>2</v>
      </c>
      <c r="D16" s="446">
        <v>31</v>
      </c>
      <c r="E16" s="447">
        <v>14</v>
      </c>
      <c r="F16" s="448">
        <v>18</v>
      </c>
      <c r="G16" s="449">
        <v>16</v>
      </c>
      <c r="H16" s="450">
        <v>2.83</v>
      </c>
      <c r="I16" s="449">
        <v>51.61</v>
      </c>
      <c r="J16" s="450">
        <v>17.68</v>
      </c>
      <c r="K16" s="460"/>
      <c r="L16" s="461"/>
      <c r="M16" s="459"/>
      <c r="N16" s="465"/>
    </row>
    <row r="17" spans="1:118" ht="21" customHeight="1" x14ac:dyDescent="0.55000000000000004">
      <c r="B17" s="406" t="s">
        <v>68</v>
      </c>
      <c r="C17" s="445">
        <v>2</v>
      </c>
      <c r="D17" s="446">
        <v>10</v>
      </c>
      <c r="E17" s="447">
        <v>8</v>
      </c>
      <c r="F17" s="448">
        <v>8</v>
      </c>
      <c r="G17" s="449">
        <v>8</v>
      </c>
      <c r="H17" s="450">
        <v>0</v>
      </c>
      <c r="I17" s="449">
        <v>80</v>
      </c>
      <c r="J17" s="450">
        <v>0</v>
      </c>
      <c r="K17" s="451">
        <v>0</v>
      </c>
      <c r="L17" s="452">
        <v>0</v>
      </c>
      <c r="M17" s="450">
        <v>0</v>
      </c>
      <c r="N17" s="453">
        <v>100</v>
      </c>
    </row>
    <row r="18" spans="1:118" ht="21" customHeight="1" thickBot="1" x14ac:dyDescent="0.6">
      <c r="B18" s="408" t="s">
        <v>82</v>
      </c>
      <c r="C18" s="466">
        <v>2</v>
      </c>
      <c r="D18" s="446">
        <v>10</v>
      </c>
      <c r="E18" s="447">
        <v>8</v>
      </c>
      <c r="F18" s="448">
        <v>8</v>
      </c>
      <c r="G18" s="449">
        <v>8</v>
      </c>
      <c r="H18" s="450">
        <v>0</v>
      </c>
      <c r="I18" s="449">
        <v>80</v>
      </c>
      <c r="J18" s="450">
        <v>0</v>
      </c>
      <c r="K18" s="468"/>
      <c r="L18" s="469"/>
      <c r="M18" s="467"/>
      <c r="N18" s="470"/>
    </row>
    <row r="19" spans="1:118" s="397" customFormat="1" ht="45.75" customHeight="1" thickBot="1" x14ac:dyDescent="0.6">
      <c r="A19" s="392"/>
      <c r="B19" s="409" t="s">
        <v>4</v>
      </c>
      <c r="C19" s="411" t="s">
        <v>2</v>
      </c>
      <c r="D19" s="410" t="s">
        <v>5</v>
      </c>
      <c r="E19" s="411" t="s">
        <v>5</v>
      </c>
      <c r="F19" s="410" t="s">
        <v>5</v>
      </c>
      <c r="G19" s="411" t="s">
        <v>5</v>
      </c>
      <c r="H19" s="410" t="s">
        <v>138</v>
      </c>
      <c r="I19" s="411" t="s">
        <v>76</v>
      </c>
      <c r="J19" s="412" t="s">
        <v>139</v>
      </c>
      <c r="K19" s="711" t="s">
        <v>8</v>
      </c>
      <c r="L19" s="712"/>
      <c r="M19" s="712"/>
      <c r="N19" s="713"/>
      <c r="O19" s="392"/>
      <c r="P19" s="392"/>
      <c r="Q19" s="392"/>
      <c r="R19" s="392"/>
      <c r="S19" s="392"/>
      <c r="T19" s="392"/>
      <c r="U19" s="392"/>
      <c r="V19" s="392"/>
      <c r="W19" s="392"/>
      <c r="X19" s="392"/>
      <c r="Y19" s="392"/>
      <c r="Z19" s="392"/>
      <c r="AA19" s="392"/>
      <c r="AB19" s="392"/>
      <c r="AC19" s="392"/>
      <c r="AD19" s="392"/>
      <c r="AE19" s="392"/>
      <c r="AF19" s="392"/>
      <c r="AG19" s="392"/>
      <c r="AH19" s="392"/>
      <c r="AI19" s="392"/>
      <c r="AJ19" s="392"/>
      <c r="AK19" s="392"/>
      <c r="AL19" s="392"/>
      <c r="AM19" s="392"/>
      <c r="AN19" s="392"/>
      <c r="AO19" s="392"/>
      <c r="AP19" s="392"/>
      <c r="AQ19" s="392"/>
      <c r="AR19" s="392"/>
      <c r="AS19" s="392"/>
      <c r="AT19" s="392"/>
      <c r="AU19" s="392"/>
      <c r="AV19" s="392"/>
      <c r="AW19" s="392"/>
      <c r="AX19" s="392"/>
      <c r="AY19" s="392"/>
      <c r="AZ19" s="392"/>
      <c r="BA19" s="392"/>
      <c r="BB19" s="392"/>
      <c r="BC19" s="392"/>
      <c r="BD19" s="392"/>
      <c r="BE19" s="392"/>
      <c r="BF19" s="392"/>
      <c r="BG19" s="392"/>
      <c r="BH19" s="392"/>
      <c r="BI19" s="392"/>
      <c r="BJ19" s="392"/>
      <c r="BK19" s="392"/>
      <c r="BL19" s="392"/>
      <c r="BM19" s="392"/>
      <c r="BN19" s="392"/>
      <c r="BO19" s="392"/>
      <c r="BP19" s="392"/>
      <c r="BQ19" s="392"/>
      <c r="BR19" s="392"/>
      <c r="BS19" s="392"/>
      <c r="BT19" s="392"/>
      <c r="BU19" s="392"/>
      <c r="BV19" s="392"/>
      <c r="BW19" s="392"/>
      <c r="BX19" s="392"/>
      <c r="BY19" s="392"/>
      <c r="BZ19" s="392"/>
      <c r="CA19" s="392"/>
      <c r="CB19" s="392"/>
      <c r="CC19" s="392"/>
      <c r="CD19" s="392"/>
      <c r="CE19" s="392"/>
      <c r="CF19" s="392"/>
      <c r="CG19" s="392"/>
      <c r="CH19" s="392"/>
      <c r="CI19" s="392"/>
      <c r="CJ19" s="392"/>
      <c r="CK19" s="392"/>
      <c r="CL19" s="392"/>
      <c r="CM19" s="392"/>
      <c r="CN19" s="392"/>
      <c r="CO19" s="392"/>
      <c r="CP19" s="392"/>
      <c r="CQ19" s="392"/>
      <c r="CR19" s="392"/>
      <c r="CS19" s="392"/>
      <c r="CT19" s="392"/>
      <c r="CU19" s="392"/>
      <c r="CV19" s="392"/>
      <c r="CW19" s="392"/>
      <c r="CX19" s="392"/>
      <c r="CY19" s="392"/>
      <c r="CZ19" s="392"/>
      <c r="DA19" s="392"/>
      <c r="DB19" s="392"/>
      <c r="DC19" s="392"/>
      <c r="DD19" s="392"/>
      <c r="DE19" s="392"/>
      <c r="DF19" s="392"/>
      <c r="DG19" s="392"/>
      <c r="DH19" s="392"/>
      <c r="DI19" s="392"/>
      <c r="DJ19" s="392"/>
      <c r="DK19" s="392"/>
      <c r="DL19" s="392"/>
      <c r="DM19" s="392"/>
      <c r="DN19" s="392"/>
    </row>
    <row r="20" spans="1:118" s="397" customFormat="1" ht="24" customHeight="1" thickBot="1" x14ac:dyDescent="0.6">
      <c r="A20" s="392"/>
      <c r="B20" s="413"/>
      <c r="C20" s="414" t="s">
        <v>9</v>
      </c>
      <c r="D20" s="415" t="s">
        <v>10</v>
      </c>
      <c r="E20" s="414" t="s">
        <v>11</v>
      </c>
      <c r="F20" s="415" t="s">
        <v>12</v>
      </c>
      <c r="G20" s="414" t="s">
        <v>13</v>
      </c>
      <c r="H20" s="415" t="s">
        <v>14</v>
      </c>
      <c r="I20" s="414" t="s">
        <v>3</v>
      </c>
      <c r="J20" s="415" t="s">
        <v>3</v>
      </c>
      <c r="K20" s="336" t="s">
        <v>15</v>
      </c>
      <c r="L20" s="303" t="s">
        <v>16</v>
      </c>
      <c r="M20" s="337" t="s">
        <v>17</v>
      </c>
      <c r="N20" s="338" t="s">
        <v>175</v>
      </c>
      <c r="O20" s="392"/>
      <c r="P20" s="392"/>
      <c r="Q20" s="392"/>
      <c r="R20" s="392"/>
      <c r="S20" s="392"/>
      <c r="T20" s="392"/>
      <c r="U20" s="392"/>
      <c r="V20" s="392"/>
      <c r="W20" s="392"/>
      <c r="X20" s="392"/>
      <c r="Y20" s="392"/>
      <c r="Z20" s="392"/>
      <c r="AA20" s="392"/>
      <c r="AB20" s="392"/>
      <c r="AC20" s="392"/>
      <c r="AD20" s="392"/>
      <c r="AE20" s="392"/>
      <c r="AF20" s="392"/>
      <c r="AG20" s="392"/>
      <c r="AH20" s="392"/>
      <c r="AI20" s="392"/>
      <c r="AJ20" s="392"/>
      <c r="AK20" s="392"/>
      <c r="AL20" s="392"/>
      <c r="AM20" s="392"/>
      <c r="AN20" s="392"/>
      <c r="AO20" s="392"/>
      <c r="AP20" s="392"/>
      <c r="AQ20" s="392"/>
      <c r="AR20" s="392"/>
      <c r="AS20" s="392"/>
      <c r="AT20" s="392"/>
      <c r="AU20" s="392"/>
      <c r="AV20" s="392"/>
      <c r="AW20" s="392"/>
      <c r="AX20" s="392"/>
      <c r="AY20" s="392"/>
      <c r="AZ20" s="392"/>
      <c r="BA20" s="392"/>
      <c r="BB20" s="392"/>
      <c r="BC20" s="392"/>
      <c r="BD20" s="392"/>
      <c r="BE20" s="392"/>
      <c r="BF20" s="392"/>
      <c r="BG20" s="392"/>
      <c r="BH20" s="392"/>
      <c r="BI20" s="392"/>
      <c r="BJ20" s="392"/>
      <c r="BK20" s="392"/>
      <c r="BL20" s="392"/>
      <c r="BM20" s="392"/>
      <c r="BN20" s="392"/>
      <c r="BO20" s="392"/>
      <c r="BP20" s="392"/>
      <c r="BQ20" s="392"/>
      <c r="BR20" s="392"/>
      <c r="BS20" s="392"/>
      <c r="BT20" s="392"/>
      <c r="BU20" s="392"/>
      <c r="BV20" s="392"/>
      <c r="BW20" s="392"/>
      <c r="BX20" s="392"/>
      <c r="BY20" s="392"/>
      <c r="BZ20" s="392"/>
      <c r="CA20" s="392"/>
      <c r="CB20" s="392"/>
      <c r="CC20" s="392"/>
      <c r="CD20" s="392"/>
      <c r="CE20" s="392"/>
      <c r="CF20" s="392"/>
      <c r="CG20" s="392"/>
      <c r="CH20" s="392"/>
      <c r="CI20" s="392"/>
      <c r="CJ20" s="392"/>
      <c r="CK20" s="392"/>
      <c r="CL20" s="392"/>
      <c r="CM20" s="392"/>
      <c r="CN20" s="392"/>
      <c r="CO20" s="392"/>
      <c r="CP20" s="392"/>
      <c r="CQ20" s="392"/>
      <c r="CR20" s="392"/>
      <c r="CS20" s="392"/>
      <c r="CT20" s="392"/>
      <c r="CU20" s="392"/>
      <c r="CV20" s="392"/>
      <c r="CW20" s="392"/>
      <c r="CX20" s="392"/>
      <c r="CY20" s="392"/>
      <c r="CZ20" s="392"/>
      <c r="DA20" s="392"/>
      <c r="DB20" s="392"/>
      <c r="DC20" s="392"/>
      <c r="DD20" s="392"/>
      <c r="DE20" s="392"/>
      <c r="DF20" s="392"/>
      <c r="DG20" s="392"/>
      <c r="DH20" s="392"/>
      <c r="DI20" s="392"/>
      <c r="DJ20" s="392"/>
      <c r="DK20" s="392"/>
      <c r="DL20" s="392"/>
      <c r="DM20" s="392"/>
      <c r="DN20" s="392"/>
    </row>
    <row r="21" spans="1:118" ht="21" customHeight="1" x14ac:dyDescent="0.55000000000000004">
      <c r="B21" s="416" t="s">
        <v>20</v>
      </c>
      <c r="C21" s="471">
        <v>2</v>
      </c>
      <c r="D21" s="472">
        <v>100</v>
      </c>
      <c r="E21" s="473">
        <v>31</v>
      </c>
      <c r="F21" s="474">
        <v>36</v>
      </c>
      <c r="G21" s="475">
        <v>33.5</v>
      </c>
      <c r="H21" s="476">
        <v>3.54</v>
      </c>
      <c r="I21" s="475">
        <v>33.5</v>
      </c>
      <c r="J21" s="476">
        <v>10.55</v>
      </c>
      <c r="K21" s="477">
        <v>0</v>
      </c>
      <c r="L21" s="478">
        <v>100</v>
      </c>
      <c r="M21" s="478">
        <v>0</v>
      </c>
      <c r="N21" s="479">
        <v>0</v>
      </c>
    </row>
    <row r="22" spans="1:118" s="397" customFormat="1" ht="21" customHeight="1" x14ac:dyDescent="0.55000000000000004">
      <c r="A22" s="392"/>
      <c r="B22" s="417" t="s">
        <v>69</v>
      </c>
      <c r="C22" s="445">
        <v>2</v>
      </c>
      <c r="D22" s="446">
        <v>47</v>
      </c>
      <c r="E22" s="447">
        <v>15</v>
      </c>
      <c r="F22" s="448">
        <v>22</v>
      </c>
      <c r="G22" s="449">
        <v>18.5</v>
      </c>
      <c r="H22" s="450">
        <v>4.95</v>
      </c>
      <c r="I22" s="449">
        <v>39.36</v>
      </c>
      <c r="J22" s="450">
        <v>26.76</v>
      </c>
      <c r="K22" s="451">
        <v>0</v>
      </c>
      <c r="L22" s="452">
        <v>100</v>
      </c>
      <c r="M22" s="452">
        <v>0</v>
      </c>
      <c r="N22" s="480">
        <v>0</v>
      </c>
      <c r="O22" s="392"/>
      <c r="P22" s="392"/>
      <c r="Q22" s="392"/>
      <c r="R22" s="392"/>
      <c r="S22" s="392"/>
      <c r="T22" s="392"/>
      <c r="U22" s="392"/>
      <c r="V22" s="392"/>
      <c r="W22" s="392"/>
      <c r="X22" s="392"/>
      <c r="Y22" s="392"/>
      <c r="Z22" s="392"/>
      <c r="AA22" s="392"/>
      <c r="AB22" s="392"/>
      <c r="AC22" s="392"/>
      <c r="AD22" s="392"/>
      <c r="AE22" s="392"/>
      <c r="AF22" s="392"/>
      <c r="AG22" s="392"/>
      <c r="AH22" s="392"/>
      <c r="AI22" s="392"/>
      <c r="AJ22" s="392"/>
      <c r="AK22" s="392"/>
      <c r="AL22" s="392"/>
      <c r="AM22" s="392"/>
      <c r="AN22" s="392"/>
      <c r="AO22" s="392"/>
      <c r="AP22" s="392"/>
      <c r="AQ22" s="392"/>
      <c r="AR22" s="392"/>
      <c r="AS22" s="392"/>
      <c r="AT22" s="392"/>
      <c r="AU22" s="392"/>
      <c r="AV22" s="392"/>
      <c r="AW22" s="392"/>
      <c r="AX22" s="392"/>
      <c r="AY22" s="392"/>
      <c r="AZ22" s="392"/>
      <c r="BA22" s="392"/>
      <c r="BB22" s="392"/>
      <c r="BC22" s="392"/>
      <c r="BD22" s="392"/>
      <c r="BE22" s="392"/>
      <c r="BF22" s="392"/>
      <c r="BG22" s="392"/>
      <c r="BH22" s="392"/>
      <c r="BI22" s="392"/>
      <c r="BJ22" s="392"/>
      <c r="BK22" s="392"/>
      <c r="BL22" s="392"/>
      <c r="BM22" s="392"/>
      <c r="BN22" s="392"/>
      <c r="BO22" s="392"/>
      <c r="BP22" s="392"/>
      <c r="BQ22" s="392"/>
      <c r="BR22" s="392"/>
      <c r="BS22" s="392"/>
      <c r="BT22" s="392"/>
      <c r="BU22" s="392"/>
      <c r="BV22" s="392"/>
      <c r="BW22" s="392"/>
      <c r="BX22" s="392"/>
      <c r="BY22" s="392"/>
      <c r="BZ22" s="392"/>
      <c r="CA22" s="392"/>
      <c r="CB22" s="392"/>
      <c r="CC22" s="392"/>
      <c r="CD22" s="392"/>
      <c r="CE22" s="392"/>
      <c r="CF22" s="392"/>
      <c r="CG22" s="392"/>
      <c r="CH22" s="392"/>
      <c r="CI22" s="392"/>
      <c r="CJ22" s="392"/>
      <c r="CK22" s="392"/>
      <c r="CL22" s="392"/>
      <c r="CM22" s="392"/>
      <c r="CN22" s="392"/>
      <c r="CO22" s="392"/>
      <c r="CP22" s="392"/>
      <c r="CQ22" s="392"/>
      <c r="CR22" s="392"/>
      <c r="CS22" s="392"/>
      <c r="CT22" s="392"/>
      <c r="CU22" s="392"/>
      <c r="CV22" s="392"/>
      <c r="CW22" s="392"/>
      <c r="CX22" s="392"/>
      <c r="CY22" s="392"/>
      <c r="CZ22" s="392"/>
      <c r="DA22" s="392"/>
      <c r="DB22" s="392"/>
      <c r="DC22" s="392"/>
      <c r="DD22" s="392"/>
      <c r="DE22" s="392"/>
      <c r="DF22" s="392"/>
      <c r="DG22" s="392"/>
      <c r="DH22" s="392"/>
      <c r="DI22" s="392"/>
      <c r="DJ22" s="392"/>
      <c r="DK22" s="392"/>
      <c r="DL22" s="392"/>
      <c r="DM22" s="392"/>
      <c r="DN22" s="392"/>
    </row>
    <row r="23" spans="1:118" ht="21" customHeight="1" x14ac:dyDescent="0.55000000000000004">
      <c r="B23" s="418" t="s">
        <v>83</v>
      </c>
      <c r="C23" s="481">
        <v>2</v>
      </c>
      <c r="D23" s="482">
        <v>6</v>
      </c>
      <c r="E23" s="483">
        <v>3</v>
      </c>
      <c r="F23" s="484">
        <v>6</v>
      </c>
      <c r="G23" s="485">
        <v>4.5</v>
      </c>
      <c r="H23" s="486">
        <v>2.12</v>
      </c>
      <c r="I23" s="485">
        <v>75</v>
      </c>
      <c r="J23" s="486">
        <v>47.14</v>
      </c>
      <c r="K23" s="487"/>
      <c r="L23" s="488"/>
      <c r="M23" s="488"/>
      <c r="N23" s="489"/>
    </row>
    <row r="24" spans="1:118" ht="21" customHeight="1" x14ac:dyDescent="0.55000000000000004">
      <c r="B24" s="418" t="s">
        <v>84</v>
      </c>
      <c r="C24" s="481">
        <v>2</v>
      </c>
      <c r="D24" s="482">
        <v>38</v>
      </c>
      <c r="E24" s="483">
        <v>12</v>
      </c>
      <c r="F24" s="484">
        <v>16</v>
      </c>
      <c r="G24" s="485">
        <v>14</v>
      </c>
      <c r="H24" s="486">
        <v>2.83</v>
      </c>
      <c r="I24" s="485">
        <v>36.840000000000003</v>
      </c>
      <c r="J24" s="486">
        <v>20.2</v>
      </c>
      <c r="K24" s="487"/>
      <c r="L24" s="488"/>
      <c r="M24" s="488"/>
      <c r="N24" s="489"/>
    </row>
    <row r="25" spans="1:118" ht="21" customHeight="1" x14ac:dyDescent="0.55000000000000004">
      <c r="B25" s="419" t="s">
        <v>115</v>
      </c>
      <c r="C25" s="454">
        <v>2</v>
      </c>
      <c r="D25" s="455">
        <v>3</v>
      </c>
      <c r="E25" s="456">
        <v>0</v>
      </c>
      <c r="F25" s="457">
        <v>0</v>
      </c>
      <c r="G25" s="458">
        <v>0</v>
      </c>
      <c r="H25" s="459">
        <v>0</v>
      </c>
      <c r="I25" s="458">
        <v>0</v>
      </c>
      <c r="J25" s="459">
        <v>0</v>
      </c>
      <c r="K25" s="460"/>
      <c r="L25" s="461"/>
      <c r="M25" s="461"/>
      <c r="N25" s="490"/>
    </row>
    <row r="26" spans="1:118" s="397" customFormat="1" ht="21" customHeight="1" x14ac:dyDescent="0.55000000000000004">
      <c r="A26" s="392"/>
      <c r="B26" s="417" t="s">
        <v>144</v>
      </c>
      <c r="C26" s="445">
        <v>2</v>
      </c>
      <c r="D26" s="446">
        <v>25</v>
      </c>
      <c r="E26" s="447">
        <v>6</v>
      </c>
      <c r="F26" s="448">
        <v>8</v>
      </c>
      <c r="G26" s="449">
        <v>7</v>
      </c>
      <c r="H26" s="450">
        <v>1.41</v>
      </c>
      <c r="I26" s="449">
        <v>28</v>
      </c>
      <c r="J26" s="450">
        <v>20.2</v>
      </c>
      <c r="K26" s="451">
        <v>50</v>
      </c>
      <c r="L26" s="452">
        <v>50</v>
      </c>
      <c r="M26" s="452">
        <v>0</v>
      </c>
      <c r="N26" s="480">
        <v>0</v>
      </c>
      <c r="O26" s="392"/>
      <c r="P26" s="392"/>
      <c r="Q26" s="392"/>
      <c r="R26" s="392"/>
      <c r="S26" s="392"/>
      <c r="T26" s="392"/>
      <c r="U26" s="392"/>
      <c r="V26" s="392"/>
      <c r="W26" s="392"/>
      <c r="X26" s="392"/>
      <c r="Y26" s="392"/>
      <c r="Z26" s="392"/>
      <c r="AA26" s="392"/>
      <c r="AB26" s="392"/>
      <c r="AC26" s="392"/>
      <c r="AD26" s="392"/>
      <c r="AE26" s="392"/>
      <c r="AF26" s="392"/>
      <c r="AG26" s="392"/>
      <c r="AH26" s="392"/>
      <c r="AI26" s="392"/>
      <c r="AJ26" s="392"/>
      <c r="AK26" s="392"/>
      <c r="AL26" s="392"/>
      <c r="AM26" s="392"/>
      <c r="AN26" s="392"/>
      <c r="AO26" s="392"/>
      <c r="AP26" s="392"/>
      <c r="AQ26" s="392"/>
      <c r="AR26" s="392"/>
      <c r="AS26" s="392"/>
      <c r="AT26" s="392"/>
      <c r="AU26" s="392"/>
      <c r="AV26" s="392"/>
      <c r="AW26" s="392"/>
      <c r="AX26" s="392"/>
      <c r="AY26" s="392"/>
      <c r="AZ26" s="392"/>
      <c r="BA26" s="392"/>
      <c r="BB26" s="392"/>
      <c r="BC26" s="392"/>
      <c r="BD26" s="392"/>
      <c r="BE26" s="392"/>
      <c r="BF26" s="392"/>
      <c r="BG26" s="392"/>
      <c r="BH26" s="392"/>
      <c r="BI26" s="392"/>
      <c r="BJ26" s="392"/>
      <c r="BK26" s="392"/>
      <c r="BL26" s="392"/>
      <c r="BM26" s="392"/>
      <c r="BN26" s="392"/>
      <c r="BO26" s="392"/>
      <c r="BP26" s="392"/>
      <c r="BQ26" s="392"/>
      <c r="BR26" s="392"/>
      <c r="BS26" s="392"/>
      <c r="BT26" s="392"/>
      <c r="BU26" s="392"/>
      <c r="BV26" s="392"/>
      <c r="BW26" s="392"/>
      <c r="BX26" s="392"/>
      <c r="BY26" s="392"/>
      <c r="BZ26" s="392"/>
      <c r="CA26" s="392"/>
      <c r="CB26" s="392"/>
      <c r="CC26" s="392"/>
      <c r="CD26" s="392"/>
      <c r="CE26" s="392"/>
      <c r="CF26" s="392"/>
      <c r="CG26" s="392"/>
      <c r="CH26" s="392"/>
      <c r="CI26" s="392"/>
      <c r="CJ26" s="392"/>
      <c r="CK26" s="392"/>
      <c r="CL26" s="392"/>
      <c r="CM26" s="392"/>
      <c r="CN26" s="392"/>
      <c r="CO26" s="392"/>
      <c r="CP26" s="392"/>
      <c r="CQ26" s="392"/>
      <c r="CR26" s="392"/>
      <c r="CS26" s="392"/>
      <c r="CT26" s="392"/>
      <c r="CU26" s="392"/>
      <c r="CV26" s="392"/>
      <c r="CW26" s="392"/>
      <c r="CX26" s="392"/>
      <c r="CY26" s="392"/>
      <c r="CZ26" s="392"/>
      <c r="DA26" s="392"/>
      <c r="DB26" s="392"/>
      <c r="DC26" s="392"/>
      <c r="DD26" s="392"/>
      <c r="DE26" s="392"/>
      <c r="DF26" s="392"/>
      <c r="DG26" s="392"/>
      <c r="DH26" s="392"/>
      <c r="DI26" s="392"/>
      <c r="DJ26" s="392"/>
      <c r="DK26" s="392"/>
      <c r="DL26" s="392"/>
      <c r="DM26" s="392"/>
      <c r="DN26" s="392"/>
    </row>
    <row r="27" spans="1:118" ht="21" customHeight="1" x14ac:dyDescent="0.55000000000000004">
      <c r="B27" s="418" t="s">
        <v>128</v>
      </c>
      <c r="C27" s="481">
        <v>2</v>
      </c>
      <c r="D27" s="482">
        <v>10</v>
      </c>
      <c r="E27" s="483">
        <v>5</v>
      </c>
      <c r="F27" s="484">
        <v>6</v>
      </c>
      <c r="G27" s="485">
        <v>5.5</v>
      </c>
      <c r="H27" s="486">
        <v>0.71</v>
      </c>
      <c r="I27" s="485">
        <v>55</v>
      </c>
      <c r="J27" s="486">
        <v>12.86</v>
      </c>
      <c r="K27" s="487"/>
      <c r="L27" s="488"/>
      <c r="M27" s="488"/>
      <c r="N27" s="489"/>
    </row>
    <row r="28" spans="1:118" ht="21" customHeight="1" x14ac:dyDescent="0.55000000000000004">
      <c r="B28" s="419" t="s">
        <v>127</v>
      </c>
      <c r="C28" s="454">
        <v>2</v>
      </c>
      <c r="D28" s="455">
        <v>15</v>
      </c>
      <c r="E28" s="456">
        <v>0</v>
      </c>
      <c r="F28" s="457">
        <v>3</v>
      </c>
      <c r="G28" s="458">
        <v>1.5</v>
      </c>
      <c r="H28" s="459">
        <v>2.12</v>
      </c>
      <c r="I28" s="458">
        <v>10</v>
      </c>
      <c r="J28" s="459">
        <v>141.41999999999999</v>
      </c>
      <c r="K28" s="460"/>
      <c r="L28" s="461"/>
      <c r="M28" s="461"/>
      <c r="N28" s="490"/>
    </row>
    <row r="29" spans="1:118" s="397" customFormat="1" ht="21" customHeight="1" x14ac:dyDescent="0.55000000000000004">
      <c r="A29" s="392"/>
      <c r="B29" s="417" t="s">
        <v>70</v>
      </c>
      <c r="C29" s="445">
        <v>2</v>
      </c>
      <c r="D29" s="446">
        <v>9</v>
      </c>
      <c r="E29" s="447">
        <v>3</v>
      </c>
      <c r="F29" s="448">
        <v>3</v>
      </c>
      <c r="G29" s="449">
        <v>3</v>
      </c>
      <c r="H29" s="450">
        <v>0</v>
      </c>
      <c r="I29" s="449">
        <v>33.33</v>
      </c>
      <c r="J29" s="450">
        <v>0</v>
      </c>
      <c r="K29" s="451">
        <v>0</v>
      </c>
      <c r="L29" s="452">
        <v>100</v>
      </c>
      <c r="M29" s="452">
        <v>0</v>
      </c>
      <c r="N29" s="480">
        <v>0</v>
      </c>
      <c r="O29" s="392"/>
      <c r="P29" s="392"/>
      <c r="Q29" s="392"/>
      <c r="R29" s="392"/>
      <c r="S29" s="392"/>
      <c r="T29" s="392"/>
      <c r="U29" s="392"/>
      <c r="V29" s="392"/>
      <c r="W29" s="392"/>
      <c r="X29" s="392"/>
      <c r="Y29" s="392"/>
      <c r="Z29" s="392"/>
      <c r="AA29" s="392"/>
      <c r="AB29" s="392"/>
      <c r="AC29" s="392"/>
      <c r="AD29" s="392"/>
      <c r="AE29" s="392"/>
      <c r="AF29" s="392"/>
      <c r="AG29" s="392"/>
      <c r="AH29" s="392"/>
      <c r="AI29" s="392"/>
      <c r="AJ29" s="392"/>
      <c r="AK29" s="392"/>
      <c r="AL29" s="392"/>
      <c r="AM29" s="392"/>
      <c r="AN29" s="392"/>
      <c r="AO29" s="392"/>
      <c r="AP29" s="392"/>
      <c r="AQ29" s="392"/>
      <c r="AR29" s="392"/>
      <c r="AS29" s="392"/>
      <c r="AT29" s="392"/>
      <c r="AU29" s="392"/>
      <c r="AV29" s="392"/>
      <c r="AW29" s="392"/>
      <c r="AX29" s="392"/>
      <c r="AY29" s="392"/>
      <c r="AZ29" s="392"/>
      <c r="BA29" s="392"/>
      <c r="BB29" s="392"/>
      <c r="BC29" s="392"/>
      <c r="BD29" s="392"/>
      <c r="BE29" s="392"/>
      <c r="BF29" s="392"/>
      <c r="BG29" s="392"/>
      <c r="BH29" s="392"/>
      <c r="BI29" s="392"/>
      <c r="BJ29" s="392"/>
      <c r="BK29" s="392"/>
      <c r="BL29" s="392"/>
      <c r="BM29" s="392"/>
      <c r="BN29" s="392"/>
      <c r="BO29" s="392"/>
      <c r="BP29" s="392"/>
      <c r="BQ29" s="392"/>
      <c r="BR29" s="392"/>
      <c r="BS29" s="392"/>
      <c r="BT29" s="392"/>
      <c r="BU29" s="392"/>
      <c r="BV29" s="392"/>
      <c r="BW29" s="392"/>
      <c r="BX29" s="392"/>
      <c r="BY29" s="392"/>
      <c r="BZ29" s="392"/>
      <c r="CA29" s="392"/>
      <c r="CB29" s="392"/>
      <c r="CC29" s="392"/>
      <c r="CD29" s="392"/>
      <c r="CE29" s="392"/>
      <c r="CF29" s="392"/>
      <c r="CG29" s="392"/>
      <c r="CH29" s="392"/>
      <c r="CI29" s="392"/>
      <c r="CJ29" s="392"/>
      <c r="CK29" s="392"/>
      <c r="CL29" s="392"/>
      <c r="CM29" s="392"/>
      <c r="CN29" s="392"/>
      <c r="CO29" s="392"/>
      <c r="CP29" s="392"/>
      <c r="CQ29" s="392"/>
      <c r="CR29" s="392"/>
      <c r="CS29" s="392"/>
      <c r="CT29" s="392"/>
      <c r="CU29" s="392"/>
      <c r="CV29" s="392"/>
      <c r="CW29" s="392"/>
      <c r="CX29" s="392"/>
      <c r="CY29" s="392"/>
      <c r="CZ29" s="392"/>
      <c r="DA29" s="392"/>
      <c r="DB29" s="392"/>
      <c r="DC29" s="392"/>
      <c r="DD29" s="392"/>
      <c r="DE29" s="392"/>
      <c r="DF29" s="392"/>
      <c r="DG29" s="392"/>
      <c r="DH29" s="392"/>
      <c r="DI29" s="392"/>
      <c r="DJ29" s="392"/>
      <c r="DK29" s="392"/>
      <c r="DL29" s="392"/>
      <c r="DM29" s="392"/>
      <c r="DN29" s="392"/>
    </row>
    <row r="30" spans="1:118" ht="21" customHeight="1" x14ac:dyDescent="0.55000000000000004">
      <c r="B30" s="419" t="s">
        <v>145</v>
      </c>
      <c r="C30" s="454">
        <v>2</v>
      </c>
      <c r="D30" s="455">
        <v>9</v>
      </c>
      <c r="E30" s="456">
        <v>3</v>
      </c>
      <c r="F30" s="457">
        <v>3</v>
      </c>
      <c r="G30" s="458">
        <v>3</v>
      </c>
      <c r="H30" s="459">
        <v>0</v>
      </c>
      <c r="I30" s="458">
        <v>33.33</v>
      </c>
      <c r="J30" s="459">
        <v>0</v>
      </c>
      <c r="K30" s="460"/>
      <c r="L30" s="461"/>
      <c r="M30" s="461"/>
      <c r="N30" s="490"/>
    </row>
    <row r="31" spans="1:118" s="397" customFormat="1" ht="21" customHeight="1" x14ac:dyDescent="0.55000000000000004">
      <c r="A31" s="392"/>
      <c r="B31" s="417" t="s">
        <v>71</v>
      </c>
      <c r="C31" s="445">
        <v>2</v>
      </c>
      <c r="D31" s="446">
        <v>6</v>
      </c>
      <c r="E31" s="447">
        <v>0</v>
      </c>
      <c r="F31" s="448">
        <v>0</v>
      </c>
      <c r="G31" s="449">
        <v>0</v>
      </c>
      <c r="H31" s="450">
        <v>0</v>
      </c>
      <c r="I31" s="449">
        <v>0</v>
      </c>
      <c r="J31" s="450">
        <v>0</v>
      </c>
      <c r="K31" s="451">
        <v>100</v>
      </c>
      <c r="L31" s="452">
        <v>0</v>
      </c>
      <c r="M31" s="452">
        <v>0</v>
      </c>
      <c r="N31" s="480">
        <v>0</v>
      </c>
      <c r="O31" s="392"/>
      <c r="P31" s="392"/>
      <c r="Q31" s="392"/>
      <c r="R31" s="392"/>
      <c r="S31" s="392"/>
      <c r="T31" s="392"/>
      <c r="U31" s="392"/>
      <c r="V31" s="392"/>
      <c r="W31" s="392"/>
      <c r="X31" s="392"/>
      <c r="Y31" s="392"/>
      <c r="Z31" s="392"/>
      <c r="AA31" s="392"/>
      <c r="AB31" s="392"/>
      <c r="AC31" s="392"/>
      <c r="AD31" s="392"/>
      <c r="AE31" s="392"/>
      <c r="AF31" s="392"/>
      <c r="AG31" s="392"/>
      <c r="AH31" s="392"/>
      <c r="AI31" s="392"/>
      <c r="AJ31" s="392"/>
      <c r="AK31" s="392"/>
      <c r="AL31" s="392"/>
      <c r="AM31" s="392"/>
      <c r="AN31" s="392"/>
      <c r="AO31" s="392"/>
      <c r="AP31" s="392"/>
      <c r="AQ31" s="392"/>
      <c r="AR31" s="392"/>
      <c r="AS31" s="392"/>
      <c r="AT31" s="392"/>
      <c r="AU31" s="392"/>
      <c r="AV31" s="392"/>
      <c r="AW31" s="392"/>
      <c r="AX31" s="392"/>
      <c r="AY31" s="392"/>
      <c r="AZ31" s="392"/>
      <c r="BA31" s="392"/>
      <c r="BB31" s="392"/>
      <c r="BC31" s="392"/>
      <c r="BD31" s="392"/>
      <c r="BE31" s="392"/>
      <c r="BF31" s="392"/>
      <c r="BG31" s="392"/>
      <c r="BH31" s="392"/>
      <c r="BI31" s="392"/>
      <c r="BJ31" s="392"/>
      <c r="BK31" s="392"/>
      <c r="BL31" s="392"/>
      <c r="BM31" s="392"/>
      <c r="BN31" s="392"/>
      <c r="BO31" s="392"/>
      <c r="BP31" s="392"/>
      <c r="BQ31" s="392"/>
      <c r="BR31" s="392"/>
      <c r="BS31" s="392"/>
      <c r="BT31" s="392"/>
      <c r="BU31" s="392"/>
      <c r="BV31" s="392"/>
      <c r="BW31" s="392"/>
      <c r="BX31" s="392"/>
      <c r="BY31" s="392"/>
      <c r="BZ31" s="392"/>
      <c r="CA31" s="392"/>
      <c r="CB31" s="392"/>
      <c r="CC31" s="392"/>
      <c r="CD31" s="392"/>
      <c r="CE31" s="392"/>
      <c r="CF31" s="392"/>
      <c r="CG31" s="392"/>
      <c r="CH31" s="392"/>
      <c r="CI31" s="392"/>
      <c r="CJ31" s="392"/>
      <c r="CK31" s="392"/>
      <c r="CL31" s="392"/>
      <c r="CM31" s="392"/>
      <c r="CN31" s="392"/>
      <c r="CO31" s="392"/>
      <c r="CP31" s="392"/>
      <c r="CQ31" s="392"/>
      <c r="CR31" s="392"/>
      <c r="CS31" s="392"/>
      <c r="CT31" s="392"/>
      <c r="CU31" s="392"/>
      <c r="CV31" s="392"/>
      <c r="CW31" s="392"/>
      <c r="CX31" s="392"/>
      <c r="CY31" s="392"/>
      <c r="CZ31" s="392"/>
      <c r="DA31" s="392"/>
      <c r="DB31" s="392"/>
      <c r="DC31" s="392"/>
      <c r="DD31" s="392"/>
      <c r="DE31" s="392"/>
      <c r="DF31" s="392"/>
      <c r="DG31" s="392"/>
      <c r="DH31" s="392"/>
      <c r="DI31" s="392"/>
      <c r="DJ31" s="392"/>
      <c r="DK31" s="392"/>
      <c r="DL31" s="392"/>
      <c r="DM31" s="392"/>
      <c r="DN31" s="392"/>
    </row>
    <row r="32" spans="1:118" ht="21" customHeight="1" x14ac:dyDescent="0.55000000000000004">
      <c r="B32" s="419" t="s">
        <v>146</v>
      </c>
      <c r="C32" s="454">
        <v>2</v>
      </c>
      <c r="D32" s="455">
        <v>6</v>
      </c>
      <c r="E32" s="456">
        <v>0</v>
      </c>
      <c r="F32" s="457">
        <v>0</v>
      </c>
      <c r="G32" s="458">
        <v>0</v>
      </c>
      <c r="H32" s="459">
        <v>0</v>
      </c>
      <c r="I32" s="458">
        <v>0</v>
      </c>
      <c r="J32" s="459">
        <v>0</v>
      </c>
      <c r="K32" s="460"/>
      <c r="L32" s="461"/>
      <c r="M32" s="461"/>
      <c r="N32" s="490"/>
    </row>
    <row r="33" spans="1:118" s="397" customFormat="1" ht="21" customHeight="1" x14ac:dyDescent="0.55000000000000004">
      <c r="A33" s="392"/>
      <c r="B33" s="420" t="s">
        <v>72</v>
      </c>
      <c r="C33" s="445">
        <v>2</v>
      </c>
      <c r="D33" s="446">
        <v>13</v>
      </c>
      <c r="E33" s="447">
        <v>5</v>
      </c>
      <c r="F33" s="448">
        <v>5</v>
      </c>
      <c r="G33" s="449">
        <v>5</v>
      </c>
      <c r="H33" s="450">
        <v>0</v>
      </c>
      <c r="I33" s="449">
        <v>38.46</v>
      </c>
      <c r="J33" s="450">
        <v>0</v>
      </c>
      <c r="K33" s="451">
        <v>0</v>
      </c>
      <c r="L33" s="452">
        <v>100</v>
      </c>
      <c r="M33" s="452">
        <v>0</v>
      </c>
      <c r="N33" s="480">
        <v>0</v>
      </c>
      <c r="O33" s="392"/>
      <c r="P33" s="392"/>
      <c r="Q33" s="392"/>
      <c r="R33" s="392"/>
      <c r="S33" s="392"/>
      <c r="T33" s="392"/>
      <c r="U33" s="392"/>
      <c r="V33" s="392"/>
      <c r="W33" s="392"/>
      <c r="X33" s="392"/>
      <c r="Y33" s="392"/>
      <c r="Z33" s="392"/>
      <c r="AA33" s="392"/>
      <c r="AB33" s="392"/>
      <c r="AC33" s="392"/>
      <c r="AD33" s="392"/>
      <c r="AE33" s="392"/>
      <c r="AF33" s="392"/>
      <c r="AG33" s="392"/>
      <c r="AH33" s="392"/>
      <c r="AI33" s="392"/>
      <c r="AJ33" s="392"/>
      <c r="AK33" s="392"/>
      <c r="AL33" s="392"/>
      <c r="AM33" s="392"/>
      <c r="AN33" s="392"/>
      <c r="AO33" s="392"/>
      <c r="AP33" s="392"/>
      <c r="AQ33" s="392"/>
      <c r="AR33" s="392"/>
      <c r="AS33" s="392"/>
      <c r="AT33" s="392"/>
      <c r="AU33" s="392"/>
      <c r="AV33" s="392"/>
      <c r="AW33" s="392"/>
      <c r="AX33" s="392"/>
      <c r="AY33" s="392"/>
      <c r="AZ33" s="392"/>
      <c r="BA33" s="392"/>
      <c r="BB33" s="392"/>
      <c r="BC33" s="392"/>
      <c r="BD33" s="392"/>
      <c r="BE33" s="392"/>
      <c r="BF33" s="392"/>
      <c r="BG33" s="392"/>
      <c r="BH33" s="392"/>
      <c r="BI33" s="392"/>
      <c r="BJ33" s="392"/>
      <c r="BK33" s="392"/>
      <c r="BL33" s="392"/>
      <c r="BM33" s="392"/>
      <c r="BN33" s="392"/>
      <c r="BO33" s="392"/>
      <c r="BP33" s="392"/>
      <c r="BQ33" s="392"/>
      <c r="BR33" s="392"/>
      <c r="BS33" s="392"/>
      <c r="BT33" s="392"/>
      <c r="BU33" s="392"/>
      <c r="BV33" s="392"/>
      <c r="BW33" s="392"/>
      <c r="BX33" s="392"/>
      <c r="BY33" s="392"/>
      <c r="BZ33" s="392"/>
      <c r="CA33" s="392"/>
      <c r="CB33" s="392"/>
      <c r="CC33" s="392"/>
      <c r="CD33" s="392"/>
      <c r="CE33" s="392"/>
      <c r="CF33" s="392"/>
      <c r="CG33" s="392"/>
      <c r="CH33" s="392"/>
      <c r="CI33" s="392"/>
      <c r="CJ33" s="392"/>
      <c r="CK33" s="392"/>
      <c r="CL33" s="392"/>
      <c r="CM33" s="392"/>
      <c r="CN33" s="392"/>
      <c r="CO33" s="392"/>
      <c r="CP33" s="392"/>
      <c r="CQ33" s="392"/>
      <c r="CR33" s="392"/>
      <c r="CS33" s="392"/>
      <c r="CT33" s="392"/>
      <c r="CU33" s="392"/>
      <c r="CV33" s="392"/>
      <c r="CW33" s="392"/>
      <c r="CX33" s="392"/>
      <c r="CY33" s="392"/>
      <c r="CZ33" s="392"/>
      <c r="DA33" s="392"/>
      <c r="DB33" s="392"/>
      <c r="DC33" s="392"/>
      <c r="DD33" s="392"/>
      <c r="DE33" s="392"/>
      <c r="DF33" s="392"/>
      <c r="DG33" s="392"/>
      <c r="DH33" s="392"/>
      <c r="DI33" s="392"/>
      <c r="DJ33" s="392"/>
      <c r="DK33" s="392"/>
      <c r="DL33" s="392"/>
      <c r="DM33" s="392"/>
      <c r="DN33" s="392"/>
    </row>
    <row r="34" spans="1:118" ht="21" customHeight="1" x14ac:dyDescent="0.55000000000000004">
      <c r="B34" s="418" t="s">
        <v>129</v>
      </c>
      <c r="C34" s="481">
        <v>2</v>
      </c>
      <c r="D34" s="482">
        <v>10</v>
      </c>
      <c r="E34" s="483">
        <v>2</v>
      </c>
      <c r="F34" s="484">
        <v>5</v>
      </c>
      <c r="G34" s="485">
        <v>3.5</v>
      </c>
      <c r="H34" s="486">
        <v>2.12</v>
      </c>
      <c r="I34" s="485">
        <v>35</v>
      </c>
      <c r="J34" s="486">
        <v>60.61</v>
      </c>
      <c r="K34" s="487"/>
      <c r="L34" s="488"/>
      <c r="M34" s="488"/>
      <c r="N34" s="489"/>
    </row>
    <row r="35" spans="1:118" ht="21" customHeight="1" thickBot="1" x14ac:dyDescent="0.6">
      <c r="B35" s="419" t="s">
        <v>116</v>
      </c>
      <c r="C35" s="454">
        <v>2</v>
      </c>
      <c r="D35" s="455">
        <v>3</v>
      </c>
      <c r="E35" s="456">
        <v>0</v>
      </c>
      <c r="F35" s="457">
        <v>3</v>
      </c>
      <c r="G35" s="458">
        <v>1.5</v>
      </c>
      <c r="H35" s="459">
        <v>2.12</v>
      </c>
      <c r="I35" s="458">
        <v>50</v>
      </c>
      <c r="J35" s="459">
        <v>141.41999999999999</v>
      </c>
      <c r="K35" s="460"/>
      <c r="L35" s="461"/>
      <c r="M35" s="461"/>
      <c r="N35" s="490"/>
    </row>
    <row r="36" spans="1:118" s="397" customFormat="1" ht="45.75" customHeight="1" thickBot="1" x14ac:dyDescent="0.6">
      <c r="A36" s="392"/>
      <c r="B36" s="421" t="s">
        <v>4</v>
      </c>
      <c r="C36" s="423" t="s">
        <v>2</v>
      </c>
      <c r="D36" s="422" t="s">
        <v>5</v>
      </c>
      <c r="E36" s="423" t="s">
        <v>5</v>
      </c>
      <c r="F36" s="422" t="s">
        <v>5</v>
      </c>
      <c r="G36" s="423" t="s">
        <v>5</v>
      </c>
      <c r="H36" s="422" t="s">
        <v>138</v>
      </c>
      <c r="I36" s="423" t="s">
        <v>76</v>
      </c>
      <c r="J36" s="424" t="s">
        <v>139</v>
      </c>
      <c r="K36" s="714" t="s">
        <v>8</v>
      </c>
      <c r="L36" s="715"/>
      <c r="M36" s="715"/>
      <c r="N36" s="716"/>
      <c r="O36" s="392"/>
      <c r="P36" s="392"/>
      <c r="Q36" s="392"/>
      <c r="R36" s="392"/>
      <c r="S36" s="392"/>
      <c r="T36" s="392"/>
      <c r="U36" s="392"/>
      <c r="V36" s="392"/>
      <c r="W36" s="392"/>
      <c r="X36" s="392"/>
      <c r="Y36" s="392"/>
      <c r="Z36" s="392"/>
      <c r="AA36" s="392"/>
      <c r="AB36" s="392"/>
      <c r="AC36" s="392"/>
      <c r="AD36" s="392"/>
      <c r="AE36" s="392"/>
      <c r="AF36" s="392"/>
      <c r="AG36" s="392"/>
      <c r="AH36" s="392"/>
      <c r="AI36" s="392"/>
      <c r="AJ36" s="392"/>
      <c r="AK36" s="392"/>
      <c r="AL36" s="392"/>
      <c r="AM36" s="392"/>
      <c r="AN36" s="392"/>
      <c r="AO36" s="392"/>
      <c r="AP36" s="392"/>
      <c r="AQ36" s="392"/>
      <c r="AR36" s="392"/>
      <c r="AS36" s="392"/>
      <c r="AT36" s="392"/>
      <c r="AU36" s="392"/>
      <c r="AV36" s="392"/>
      <c r="AW36" s="392"/>
      <c r="AX36" s="392"/>
      <c r="AY36" s="392"/>
      <c r="AZ36" s="392"/>
      <c r="BA36" s="392"/>
      <c r="BB36" s="392"/>
      <c r="BC36" s="392"/>
      <c r="BD36" s="392"/>
      <c r="BE36" s="392"/>
      <c r="BF36" s="392"/>
      <c r="BG36" s="392"/>
      <c r="BH36" s="392"/>
      <c r="BI36" s="392"/>
      <c r="BJ36" s="392"/>
      <c r="BK36" s="392"/>
      <c r="BL36" s="392"/>
      <c r="BM36" s="392"/>
      <c r="BN36" s="392"/>
      <c r="BO36" s="392"/>
      <c r="BP36" s="392"/>
      <c r="BQ36" s="392"/>
      <c r="BR36" s="392"/>
      <c r="BS36" s="392"/>
      <c r="BT36" s="392"/>
      <c r="BU36" s="392"/>
      <c r="BV36" s="392"/>
      <c r="BW36" s="392"/>
      <c r="BX36" s="392"/>
      <c r="BY36" s="392"/>
      <c r="BZ36" s="392"/>
      <c r="CA36" s="392"/>
      <c r="CB36" s="392"/>
      <c r="CC36" s="392"/>
      <c r="CD36" s="392"/>
      <c r="CE36" s="392"/>
      <c r="CF36" s="392"/>
      <c r="CG36" s="392"/>
      <c r="CH36" s="392"/>
      <c r="CI36" s="392"/>
      <c r="CJ36" s="392"/>
      <c r="CK36" s="392"/>
      <c r="CL36" s="392"/>
      <c r="CM36" s="392"/>
      <c r="CN36" s="392"/>
      <c r="CO36" s="392"/>
      <c r="CP36" s="392"/>
      <c r="CQ36" s="392"/>
      <c r="CR36" s="392"/>
      <c r="CS36" s="392"/>
      <c r="CT36" s="392"/>
      <c r="CU36" s="392"/>
      <c r="CV36" s="392"/>
      <c r="CW36" s="392"/>
      <c r="CX36" s="392"/>
      <c r="CY36" s="392"/>
      <c r="CZ36" s="392"/>
      <c r="DA36" s="392"/>
      <c r="DB36" s="392"/>
      <c r="DC36" s="392"/>
      <c r="DD36" s="392"/>
      <c r="DE36" s="392"/>
      <c r="DF36" s="392"/>
      <c r="DG36" s="392"/>
      <c r="DH36" s="392"/>
      <c r="DI36" s="392"/>
      <c r="DJ36" s="392"/>
      <c r="DK36" s="392"/>
      <c r="DL36" s="392"/>
      <c r="DM36" s="392"/>
      <c r="DN36" s="392"/>
    </row>
    <row r="37" spans="1:118" s="397" customFormat="1" ht="21" customHeight="1" thickBot="1" x14ac:dyDescent="0.6">
      <c r="A37" s="392"/>
      <c r="B37" s="425"/>
      <c r="C37" s="426" t="s">
        <v>9</v>
      </c>
      <c r="D37" s="427" t="s">
        <v>10</v>
      </c>
      <c r="E37" s="426" t="s">
        <v>11</v>
      </c>
      <c r="F37" s="427" t="s">
        <v>12</v>
      </c>
      <c r="G37" s="426" t="s">
        <v>13</v>
      </c>
      <c r="H37" s="427" t="s">
        <v>14</v>
      </c>
      <c r="I37" s="426" t="s">
        <v>3</v>
      </c>
      <c r="J37" s="427" t="s">
        <v>3</v>
      </c>
      <c r="K37" s="336" t="s">
        <v>15</v>
      </c>
      <c r="L37" s="303" t="s">
        <v>16</v>
      </c>
      <c r="M37" s="337" t="s">
        <v>17</v>
      </c>
      <c r="N37" s="338" t="s">
        <v>175</v>
      </c>
      <c r="O37" s="392"/>
      <c r="P37" s="392"/>
      <c r="Q37" s="392"/>
      <c r="R37" s="392"/>
      <c r="S37" s="392"/>
      <c r="T37" s="392"/>
      <c r="U37" s="392"/>
      <c r="V37" s="392"/>
      <c r="W37" s="392"/>
      <c r="X37" s="392"/>
      <c r="Y37" s="392"/>
      <c r="Z37" s="392"/>
      <c r="AA37" s="392"/>
      <c r="AB37" s="392"/>
      <c r="AC37" s="392"/>
      <c r="AD37" s="392"/>
      <c r="AE37" s="392"/>
      <c r="AF37" s="392"/>
      <c r="AG37" s="392"/>
      <c r="AH37" s="392"/>
      <c r="AI37" s="392"/>
      <c r="AJ37" s="392"/>
      <c r="AK37" s="392"/>
      <c r="AL37" s="392"/>
      <c r="AM37" s="392"/>
      <c r="AN37" s="392"/>
      <c r="AO37" s="392"/>
      <c r="AP37" s="392"/>
      <c r="AQ37" s="392"/>
      <c r="AR37" s="392"/>
      <c r="AS37" s="392"/>
      <c r="AT37" s="392"/>
      <c r="AU37" s="392"/>
      <c r="AV37" s="392"/>
      <c r="AW37" s="392"/>
      <c r="AX37" s="392"/>
      <c r="AY37" s="392"/>
      <c r="AZ37" s="392"/>
      <c r="BA37" s="392"/>
      <c r="BB37" s="392"/>
      <c r="BC37" s="392"/>
      <c r="BD37" s="392"/>
      <c r="BE37" s="392"/>
      <c r="BF37" s="392"/>
      <c r="BG37" s="392"/>
      <c r="BH37" s="392"/>
      <c r="BI37" s="392"/>
      <c r="BJ37" s="392"/>
      <c r="BK37" s="392"/>
      <c r="BL37" s="392"/>
      <c r="BM37" s="392"/>
      <c r="BN37" s="392"/>
      <c r="BO37" s="392"/>
      <c r="BP37" s="392"/>
      <c r="BQ37" s="392"/>
      <c r="BR37" s="392"/>
      <c r="BS37" s="392"/>
      <c r="BT37" s="392"/>
      <c r="BU37" s="392"/>
      <c r="BV37" s="392"/>
      <c r="BW37" s="392"/>
      <c r="BX37" s="392"/>
      <c r="BY37" s="392"/>
      <c r="BZ37" s="392"/>
      <c r="CA37" s="392"/>
      <c r="CB37" s="392"/>
      <c r="CC37" s="392"/>
      <c r="CD37" s="392"/>
      <c r="CE37" s="392"/>
      <c r="CF37" s="392"/>
      <c r="CG37" s="392"/>
      <c r="CH37" s="392"/>
      <c r="CI37" s="392"/>
      <c r="CJ37" s="392"/>
      <c r="CK37" s="392"/>
      <c r="CL37" s="392"/>
      <c r="CM37" s="392"/>
      <c r="CN37" s="392"/>
      <c r="CO37" s="392"/>
      <c r="CP37" s="392"/>
      <c r="CQ37" s="392"/>
      <c r="CR37" s="392"/>
      <c r="CS37" s="392"/>
      <c r="CT37" s="392"/>
      <c r="CU37" s="392"/>
      <c r="CV37" s="392"/>
      <c r="CW37" s="392"/>
      <c r="CX37" s="392"/>
      <c r="CY37" s="392"/>
      <c r="CZ37" s="392"/>
      <c r="DA37" s="392"/>
      <c r="DB37" s="392"/>
      <c r="DC37" s="392"/>
      <c r="DD37" s="392"/>
      <c r="DE37" s="392"/>
      <c r="DF37" s="392"/>
      <c r="DG37" s="392"/>
      <c r="DH37" s="392"/>
      <c r="DI37" s="392"/>
      <c r="DJ37" s="392"/>
      <c r="DK37" s="392"/>
      <c r="DL37" s="392"/>
      <c r="DM37" s="392"/>
      <c r="DN37" s="392"/>
    </row>
    <row r="38" spans="1:118" ht="21.75" customHeight="1" x14ac:dyDescent="0.55000000000000004">
      <c r="B38" s="428" t="s">
        <v>21</v>
      </c>
      <c r="C38" s="491">
        <v>2</v>
      </c>
      <c r="D38" s="491">
        <v>100</v>
      </c>
      <c r="E38" s="492">
        <v>15</v>
      </c>
      <c r="F38" s="493">
        <v>42</v>
      </c>
      <c r="G38" s="494">
        <v>28.5</v>
      </c>
      <c r="H38" s="495">
        <v>19.09</v>
      </c>
      <c r="I38" s="494">
        <v>28.5</v>
      </c>
      <c r="J38" s="495">
        <v>66.989999999999995</v>
      </c>
      <c r="K38" s="496">
        <v>50</v>
      </c>
      <c r="L38" s="497">
        <v>50</v>
      </c>
      <c r="M38" s="495">
        <v>0</v>
      </c>
      <c r="N38" s="498">
        <v>0</v>
      </c>
    </row>
    <row r="39" spans="1:118" ht="21.75" customHeight="1" x14ac:dyDescent="0.55000000000000004">
      <c r="B39" s="429" t="s">
        <v>73</v>
      </c>
      <c r="C39" s="499">
        <v>2</v>
      </c>
      <c r="D39" s="499">
        <v>29</v>
      </c>
      <c r="E39" s="500">
        <v>1</v>
      </c>
      <c r="F39" s="501">
        <v>10</v>
      </c>
      <c r="G39" s="502">
        <v>5.5</v>
      </c>
      <c r="H39" s="503">
        <v>6.36</v>
      </c>
      <c r="I39" s="502">
        <v>18.97</v>
      </c>
      <c r="J39" s="503">
        <v>115.71</v>
      </c>
      <c r="K39" s="504">
        <v>50</v>
      </c>
      <c r="L39" s="505">
        <v>50</v>
      </c>
      <c r="M39" s="503">
        <v>0</v>
      </c>
      <c r="N39" s="506">
        <v>0</v>
      </c>
    </row>
    <row r="40" spans="1:118" ht="21.75" customHeight="1" x14ac:dyDescent="0.55000000000000004">
      <c r="B40" s="430" t="s">
        <v>87</v>
      </c>
      <c r="C40" s="507">
        <v>2</v>
      </c>
      <c r="D40" s="507">
        <v>16</v>
      </c>
      <c r="E40" s="500">
        <v>0</v>
      </c>
      <c r="F40" s="508">
        <v>2</v>
      </c>
      <c r="G40" s="509">
        <v>1</v>
      </c>
      <c r="H40" s="510">
        <v>1.41</v>
      </c>
      <c r="I40" s="509">
        <v>6.25</v>
      </c>
      <c r="J40" s="510">
        <v>141.41999999999999</v>
      </c>
      <c r="K40" s="511"/>
      <c r="L40" s="512"/>
      <c r="M40" s="510"/>
      <c r="N40" s="513"/>
    </row>
    <row r="41" spans="1:118" s="397" customFormat="1" ht="21.75" customHeight="1" x14ac:dyDescent="0.55000000000000004">
      <c r="A41" s="392"/>
      <c r="B41" s="431" t="s">
        <v>147</v>
      </c>
      <c r="C41" s="514">
        <v>2</v>
      </c>
      <c r="D41" s="514">
        <v>13</v>
      </c>
      <c r="E41" s="515">
        <v>1</v>
      </c>
      <c r="F41" s="516">
        <v>8</v>
      </c>
      <c r="G41" s="517">
        <v>4.5</v>
      </c>
      <c r="H41" s="518">
        <v>4.95</v>
      </c>
      <c r="I41" s="517">
        <v>34.619999999999997</v>
      </c>
      <c r="J41" s="518">
        <v>109.99</v>
      </c>
      <c r="K41" s="519"/>
      <c r="L41" s="520"/>
      <c r="M41" s="518"/>
      <c r="N41" s="521"/>
      <c r="O41" s="392"/>
      <c r="P41" s="392"/>
      <c r="Q41" s="392"/>
      <c r="R41" s="392"/>
      <c r="S41" s="392"/>
      <c r="T41" s="392"/>
      <c r="U41" s="392"/>
      <c r="V41" s="392"/>
      <c r="W41" s="392"/>
      <c r="X41" s="392"/>
      <c r="Y41" s="392"/>
      <c r="Z41" s="392"/>
      <c r="AA41" s="392"/>
      <c r="AB41" s="392"/>
      <c r="AC41" s="392"/>
      <c r="AD41" s="392"/>
      <c r="AE41" s="392"/>
      <c r="AF41" s="392"/>
      <c r="AG41" s="392"/>
      <c r="AH41" s="392"/>
      <c r="AI41" s="392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392"/>
      <c r="AU41" s="392"/>
      <c r="AV41" s="392"/>
      <c r="AW41" s="392"/>
      <c r="AX41" s="392"/>
      <c r="AY41" s="392"/>
      <c r="AZ41" s="392"/>
      <c r="BA41" s="392"/>
      <c r="BB41" s="392"/>
      <c r="BC41" s="392"/>
      <c r="BD41" s="392"/>
      <c r="BE41" s="392"/>
      <c r="BF41" s="392"/>
      <c r="BG41" s="392"/>
      <c r="BH41" s="392"/>
      <c r="BI41" s="392"/>
      <c r="BJ41" s="392"/>
      <c r="BK41" s="392"/>
      <c r="BL41" s="392"/>
      <c r="BM41" s="392"/>
      <c r="BN41" s="392"/>
      <c r="BO41" s="392"/>
      <c r="BP41" s="392"/>
      <c r="BQ41" s="392"/>
      <c r="BR41" s="392"/>
      <c r="BS41" s="392"/>
      <c r="BT41" s="392"/>
      <c r="BU41" s="392"/>
      <c r="BV41" s="392"/>
      <c r="BW41" s="392"/>
      <c r="BX41" s="392"/>
      <c r="BY41" s="392"/>
      <c r="BZ41" s="392"/>
      <c r="CA41" s="392"/>
      <c r="CB41" s="392"/>
      <c r="CC41" s="392"/>
      <c r="CD41" s="392"/>
      <c r="CE41" s="392"/>
      <c r="CF41" s="392"/>
      <c r="CG41" s="392"/>
      <c r="CH41" s="392"/>
      <c r="CI41" s="392"/>
      <c r="CJ41" s="392"/>
      <c r="CK41" s="392"/>
      <c r="CL41" s="392"/>
      <c r="CM41" s="392"/>
      <c r="CN41" s="392"/>
      <c r="CO41" s="392"/>
      <c r="CP41" s="392"/>
      <c r="CQ41" s="392"/>
      <c r="CR41" s="392"/>
      <c r="CS41" s="392"/>
      <c r="CT41" s="392"/>
      <c r="CU41" s="392"/>
      <c r="CV41" s="392"/>
      <c r="CW41" s="392"/>
      <c r="CX41" s="392"/>
      <c r="CY41" s="392"/>
      <c r="CZ41" s="392"/>
      <c r="DA41" s="392"/>
      <c r="DB41" s="392"/>
      <c r="DC41" s="392"/>
      <c r="DD41" s="392"/>
      <c r="DE41" s="392"/>
      <c r="DF41" s="392"/>
      <c r="DG41" s="392"/>
      <c r="DH41" s="392"/>
      <c r="DI41" s="392"/>
      <c r="DJ41" s="392"/>
      <c r="DK41" s="392"/>
      <c r="DL41" s="392"/>
      <c r="DM41" s="392"/>
      <c r="DN41" s="392"/>
    </row>
    <row r="42" spans="1:118" ht="21.75" customHeight="1" x14ac:dyDescent="0.55000000000000004">
      <c r="B42" s="429" t="s">
        <v>117</v>
      </c>
      <c r="C42" s="499">
        <v>2</v>
      </c>
      <c r="D42" s="499">
        <v>13</v>
      </c>
      <c r="E42" s="522">
        <v>1</v>
      </c>
      <c r="F42" s="501">
        <v>6</v>
      </c>
      <c r="G42" s="502">
        <v>3.5</v>
      </c>
      <c r="H42" s="503">
        <v>3.54</v>
      </c>
      <c r="I42" s="502">
        <v>26.92</v>
      </c>
      <c r="J42" s="503">
        <v>101.02</v>
      </c>
      <c r="K42" s="504">
        <v>50</v>
      </c>
      <c r="L42" s="505">
        <v>50</v>
      </c>
      <c r="M42" s="503">
        <v>0</v>
      </c>
      <c r="N42" s="506">
        <v>0</v>
      </c>
    </row>
    <row r="43" spans="1:118" ht="21.75" customHeight="1" x14ac:dyDescent="0.55000000000000004">
      <c r="B43" s="431" t="s">
        <v>119</v>
      </c>
      <c r="C43" s="514">
        <v>2</v>
      </c>
      <c r="D43" s="523">
        <v>13</v>
      </c>
      <c r="E43" s="515">
        <v>1</v>
      </c>
      <c r="F43" s="516">
        <v>6</v>
      </c>
      <c r="G43" s="517">
        <v>3.5</v>
      </c>
      <c r="H43" s="518">
        <v>3.54</v>
      </c>
      <c r="I43" s="517">
        <v>26.92</v>
      </c>
      <c r="J43" s="518">
        <v>101.02</v>
      </c>
      <c r="K43" s="519"/>
      <c r="L43" s="520"/>
      <c r="M43" s="518"/>
      <c r="N43" s="521"/>
    </row>
    <row r="44" spans="1:118" s="397" customFormat="1" ht="21.75" customHeight="1" x14ac:dyDescent="0.55000000000000004">
      <c r="A44" s="392"/>
      <c r="B44" s="429" t="s">
        <v>118</v>
      </c>
      <c r="C44" s="499">
        <v>2</v>
      </c>
      <c r="D44" s="524">
        <v>26</v>
      </c>
      <c r="E44" s="522">
        <v>2</v>
      </c>
      <c r="F44" s="501">
        <v>15</v>
      </c>
      <c r="G44" s="502">
        <v>8.5</v>
      </c>
      <c r="H44" s="503">
        <v>9.19</v>
      </c>
      <c r="I44" s="502">
        <v>32.69</v>
      </c>
      <c r="J44" s="503">
        <v>108.15</v>
      </c>
      <c r="K44" s="525">
        <v>50</v>
      </c>
      <c r="L44" s="526">
        <v>0</v>
      </c>
      <c r="M44" s="527">
        <v>50</v>
      </c>
      <c r="N44" s="528">
        <v>0</v>
      </c>
      <c r="O44" s="392"/>
      <c r="P44" s="392"/>
      <c r="Q44" s="392"/>
      <c r="R44" s="392"/>
      <c r="S44" s="392"/>
      <c r="T44" s="392"/>
      <c r="U44" s="392"/>
      <c r="V44" s="392"/>
      <c r="W44" s="392"/>
      <c r="X44" s="392"/>
      <c r="Y44" s="392"/>
      <c r="Z44" s="392"/>
      <c r="AA44" s="392"/>
      <c r="AB44" s="392"/>
      <c r="AC44" s="392"/>
      <c r="AD44" s="392"/>
      <c r="AE44" s="392"/>
      <c r="AF44" s="392"/>
      <c r="AG44" s="392"/>
      <c r="AH44" s="392"/>
      <c r="AI44" s="392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392"/>
      <c r="AU44" s="392"/>
      <c r="AV44" s="392"/>
      <c r="AW44" s="392"/>
      <c r="AX44" s="392"/>
      <c r="AY44" s="392"/>
      <c r="AZ44" s="392"/>
      <c r="BA44" s="392"/>
      <c r="BB44" s="392"/>
      <c r="BC44" s="392"/>
      <c r="BD44" s="392"/>
      <c r="BE44" s="392"/>
      <c r="BF44" s="392"/>
      <c r="BG44" s="392"/>
      <c r="BH44" s="392"/>
      <c r="BI44" s="392"/>
      <c r="BJ44" s="392"/>
      <c r="BK44" s="392"/>
      <c r="BL44" s="392"/>
      <c r="BM44" s="392"/>
      <c r="BN44" s="392"/>
      <c r="BO44" s="392"/>
      <c r="BP44" s="392"/>
      <c r="BQ44" s="392"/>
      <c r="BR44" s="392"/>
      <c r="BS44" s="392"/>
      <c r="BT44" s="392"/>
      <c r="BU44" s="392"/>
      <c r="BV44" s="392"/>
      <c r="BW44" s="392"/>
      <c r="BX44" s="392"/>
      <c r="BY44" s="392"/>
      <c r="BZ44" s="392"/>
      <c r="CA44" s="392"/>
      <c r="CB44" s="392"/>
      <c r="CC44" s="392"/>
      <c r="CD44" s="392"/>
      <c r="CE44" s="392"/>
      <c r="CF44" s="392"/>
      <c r="CG44" s="392"/>
      <c r="CH44" s="392"/>
      <c r="CI44" s="392"/>
      <c r="CJ44" s="392"/>
      <c r="CK44" s="392"/>
      <c r="CL44" s="392"/>
      <c r="CM44" s="392"/>
      <c r="CN44" s="392"/>
      <c r="CO44" s="392"/>
      <c r="CP44" s="392"/>
      <c r="CQ44" s="392"/>
      <c r="CR44" s="392"/>
      <c r="CS44" s="392"/>
      <c r="CT44" s="392"/>
      <c r="CU44" s="392"/>
      <c r="CV44" s="392"/>
      <c r="CW44" s="392"/>
      <c r="CX44" s="392"/>
      <c r="CY44" s="392"/>
      <c r="CZ44" s="392"/>
      <c r="DA44" s="392"/>
      <c r="DB44" s="392"/>
      <c r="DC44" s="392"/>
      <c r="DD44" s="392"/>
      <c r="DE44" s="392"/>
      <c r="DF44" s="392"/>
      <c r="DG44" s="392"/>
      <c r="DH44" s="392"/>
      <c r="DI44" s="392"/>
      <c r="DJ44" s="392"/>
      <c r="DK44" s="392"/>
      <c r="DL44" s="392"/>
      <c r="DM44" s="392"/>
      <c r="DN44" s="392"/>
    </row>
    <row r="45" spans="1:118" ht="21.75" customHeight="1" x14ac:dyDescent="0.55000000000000004">
      <c r="B45" s="430" t="s">
        <v>120</v>
      </c>
      <c r="C45" s="507">
        <v>2</v>
      </c>
      <c r="D45" s="529">
        <v>19</v>
      </c>
      <c r="E45" s="500">
        <v>1</v>
      </c>
      <c r="F45" s="508">
        <v>9</v>
      </c>
      <c r="G45" s="509">
        <v>5</v>
      </c>
      <c r="H45" s="510">
        <v>5.66</v>
      </c>
      <c r="I45" s="509">
        <v>26.92</v>
      </c>
      <c r="J45" s="510">
        <v>101.02</v>
      </c>
      <c r="K45" s="511"/>
      <c r="L45" s="512"/>
      <c r="M45" s="510"/>
      <c r="N45" s="513"/>
    </row>
    <row r="46" spans="1:118" s="392" customFormat="1" ht="21.75" customHeight="1" x14ac:dyDescent="0.55000000000000004">
      <c r="B46" s="430" t="s">
        <v>148</v>
      </c>
      <c r="C46" s="507">
        <v>2</v>
      </c>
      <c r="D46" s="529">
        <v>7</v>
      </c>
      <c r="E46" s="500">
        <v>1</v>
      </c>
      <c r="F46" s="508">
        <v>6</v>
      </c>
      <c r="G46" s="509">
        <v>3.5</v>
      </c>
      <c r="H46" s="510">
        <v>3.54</v>
      </c>
      <c r="I46" s="509">
        <v>50</v>
      </c>
      <c r="J46" s="510">
        <v>101.2</v>
      </c>
      <c r="K46" s="530"/>
      <c r="L46" s="531"/>
      <c r="M46" s="532"/>
      <c r="N46" s="533"/>
    </row>
    <row r="47" spans="1:118" s="389" customFormat="1" ht="21.75" customHeight="1" x14ac:dyDescent="0.55000000000000004">
      <c r="B47" s="432" t="s">
        <v>74</v>
      </c>
      <c r="C47" s="534">
        <v>2</v>
      </c>
      <c r="D47" s="534">
        <v>10</v>
      </c>
      <c r="E47" s="535">
        <v>3</v>
      </c>
      <c r="F47" s="534">
        <v>3</v>
      </c>
      <c r="G47" s="536">
        <v>3</v>
      </c>
      <c r="H47" s="537">
        <v>0</v>
      </c>
      <c r="I47" s="536">
        <v>30</v>
      </c>
      <c r="J47" s="537">
        <v>0</v>
      </c>
      <c r="K47" s="538">
        <v>0</v>
      </c>
      <c r="L47" s="539">
        <v>100</v>
      </c>
      <c r="M47" s="539">
        <v>0</v>
      </c>
      <c r="N47" s="540">
        <v>0</v>
      </c>
    </row>
    <row r="48" spans="1:118" s="392" customFormat="1" ht="21.75" customHeight="1" x14ac:dyDescent="0.55000000000000004">
      <c r="B48" s="433" t="s">
        <v>86</v>
      </c>
      <c r="C48" s="541">
        <v>2</v>
      </c>
      <c r="D48" s="541">
        <v>10</v>
      </c>
      <c r="E48" s="542">
        <v>3</v>
      </c>
      <c r="F48" s="541">
        <v>3</v>
      </c>
      <c r="G48" s="543">
        <v>3</v>
      </c>
      <c r="H48" s="544">
        <v>0</v>
      </c>
      <c r="I48" s="543">
        <v>30</v>
      </c>
      <c r="J48" s="544">
        <v>0</v>
      </c>
      <c r="K48" s="545"/>
      <c r="L48" s="546"/>
      <c r="M48" s="546"/>
      <c r="N48" s="547"/>
    </row>
    <row r="49" spans="2:14" s="389" customFormat="1" ht="21.75" customHeight="1" x14ac:dyDescent="0.55000000000000004">
      <c r="B49" s="434" t="s">
        <v>75</v>
      </c>
      <c r="C49" s="534">
        <v>2</v>
      </c>
      <c r="D49" s="534">
        <v>19</v>
      </c>
      <c r="E49" s="535">
        <v>5</v>
      </c>
      <c r="F49" s="534">
        <v>8</v>
      </c>
      <c r="G49" s="536">
        <v>6.5</v>
      </c>
      <c r="H49" s="537">
        <v>2.12</v>
      </c>
      <c r="I49" s="536">
        <v>34.21</v>
      </c>
      <c r="J49" s="537">
        <v>32.64</v>
      </c>
      <c r="K49" s="538">
        <v>0</v>
      </c>
      <c r="L49" s="539">
        <v>50</v>
      </c>
      <c r="M49" s="539">
        <v>50</v>
      </c>
      <c r="N49" s="540">
        <v>0</v>
      </c>
    </row>
    <row r="50" spans="2:14" s="389" customFormat="1" ht="21.75" customHeight="1" x14ac:dyDescent="0.55000000000000004">
      <c r="B50" s="433" t="s">
        <v>85</v>
      </c>
      <c r="C50" s="541">
        <v>2</v>
      </c>
      <c r="D50" s="541">
        <v>19</v>
      </c>
      <c r="E50" s="542">
        <v>5</v>
      </c>
      <c r="F50" s="541">
        <v>8</v>
      </c>
      <c r="G50" s="543">
        <v>6.5</v>
      </c>
      <c r="H50" s="544">
        <v>2.12</v>
      </c>
      <c r="I50" s="543">
        <v>34.21</v>
      </c>
      <c r="J50" s="544">
        <v>32.64</v>
      </c>
      <c r="K50" s="545"/>
      <c r="L50" s="546"/>
      <c r="M50" s="546"/>
      <c r="N50" s="547"/>
    </row>
    <row r="51" spans="2:14" s="389" customFormat="1" ht="21.75" customHeight="1" x14ac:dyDescent="0.55000000000000004">
      <c r="B51" s="434" t="s">
        <v>149</v>
      </c>
      <c r="C51" s="534">
        <v>2</v>
      </c>
      <c r="D51" s="534">
        <v>7</v>
      </c>
      <c r="E51" s="535">
        <v>0</v>
      </c>
      <c r="F51" s="534">
        <v>3</v>
      </c>
      <c r="G51" s="536">
        <v>1.5</v>
      </c>
      <c r="H51" s="537">
        <v>2.12</v>
      </c>
      <c r="I51" s="536">
        <v>21.43</v>
      </c>
      <c r="J51" s="537">
        <v>141.41999999999999</v>
      </c>
      <c r="K51" s="538">
        <v>50</v>
      </c>
      <c r="L51" s="539">
        <v>50</v>
      </c>
      <c r="M51" s="539">
        <v>0</v>
      </c>
      <c r="N51" s="540">
        <v>0</v>
      </c>
    </row>
    <row r="52" spans="2:14" s="389" customFormat="1" ht="21.75" customHeight="1" thickBot="1" x14ac:dyDescent="0.6">
      <c r="B52" s="435" t="s">
        <v>150</v>
      </c>
      <c r="C52" s="548">
        <v>2</v>
      </c>
      <c r="D52" s="548">
        <v>7</v>
      </c>
      <c r="E52" s="549">
        <v>0</v>
      </c>
      <c r="F52" s="548">
        <v>3</v>
      </c>
      <c r="G52" s="550">
        <v>1.5</v>
      </c>
      <c r="H52" s="551">
        <v>2.12</v>
      </c>
      <c r="I52" s="550">
        <v>21.43</v>
      </c>
      <c r="J52" s="551">
        <v>141.41999999999999</v>
      </c>
      <c r="K52" s="552"/>
      <c r="L52" s="553"/>
      <c r="M52" s="553"/>
      <c r="N52" s="554"/>
    </row>
    <row r="53" spans="2:14" s="389" customFormat="1" ht="20.25" customHeight="1" x14ac:dyDescent="0.55000000000000004"/>
    <row r="54" spans="2:14" s="389" customFormat="1" ht="20.25" customHeight="1" x14ac:dyDescent="0.55000000000000004"/>
    <row r="55" spans="2:14" s="389" customFormat="1" ht="20.25" customHeight="1" x14ac:dyDescent="0.55000000000000004"/>
    <row r="56" spans="2:14" s="389" customFormat="1" ht="20.25" customHeight="1" x14ac:dyDescent="0.55000000000000004"/>
    <row r="57" spans="2:14" s="389" customFormat="1" ht="20.25" customHeight="1" x14ac:dyDescent="0.55000000000000004"/>
    <row r="58" spans="2:14" s="389" customFormat="1" ht="20.25" customHeight="1" x14ac:dyDescent="0.55000000000000004"/>
    <row r="59" spans="2:14" s="389" customFormat="1" ht="20.25" customHeight="1" x14ac:dyDescent="0.55000000000000004"/>
    <row r="60" spans="2:14" s="389" customFormat="1" ht="20.25" customHeight="1" x14ac:dyDescent="0.55000000000000004"/>
    <row r="61" spans="2:14" s="389" customFormat="1" ht="20.25" customHeight="1" x14ac:dyDescent="0.55000000000000004"/>
    <row r="62" spans="2:14" s="389" customFormat="1" ht="20.25" customHeight="1" x14ac:dyDescent="0.55000000000000004"/>
    <row r="63" spans="2:14" s="389" customFormat="1" ht="20.25" customHeight="1" x14ac:dyDescent="0.55000000000000004"/>
    <row r="64" spans="2:14" s="389" customFormat="1" ht="20.25" customHeight="1" x14ac:dyDescent="0.55000000000000004"/>
    <row r="65" s="389" customFormat="1" ht="20.25" customHeight="1" x14ac:dyDescent="0.55000000000000004"/>
    <row r="66" s="389" customFormat="1" ht="20.25" customHeight="1" x14ac:dyDescent="0.55000000000000004"/>
    <row r="67" s="389" customFormat="1" ht="20.25" customHeight="1" x14ac:dyDescent="0.55000000000000004"/>
    <row r="68" s="389" customFormat="1" ht="20.25" customHeight="1" x14ac:dyDescent="0.55000000000000004"/>
    <row r="69" s="389" customFormat="1" ht="20.25" customHeight="1" x14ac:dyDescent="0.55000000000000004"/>
    <row r="70" s="389" customFormat="1" ht="20.25" customHeight="1" x14ac:dyDescent="0.55000000000000004"/>
    <row r="71" s="389" customFormat="1" ht="20.25" customHeight="1" x14ac:dyDescent="0.55000000000000004"/>
    <row r="72" s="389" customFormat="1" ht="20.25" customHeight="1" x14ac:dyDescent="0.55000000000000004"/>
    <row r="73" s="389" customFormat="1" ht="20.25" customHeight="1" x14ac:dyDescent="0.55000000000000004"/>
    <row r="74" s="389" customFormat="1" ht="20.25" customHeight="1" x14ac:dyDescent="0.55000000000000004"/>
    <row r="75" s="389" customFormat="1" ht="20.25" customHeight="1" x14ac:dyDescent="0.55000000000000004"/>
    <row r="76" s="389" customFormat="1" ht="20.25" customHeight="1" x14ac:dyDescent="0.55000000000000004"/>
    <row r="77" s="389" customFormat="1" ht="20.25" customHeight="1" x14ac:dyDescent="0.55000000000000004"/>
    <row r="78" s="389" customFormat="1" ht="20.25" customHeight="1" x14ac:dyDescent="0.55000000000000004"/>
    <row r="79" s="389" customFormat="1" ht="20.25" customHeight="1" x14ac:dyDescent="0.55000000000000004"/>
    <row r="80" s="389" customFormat="1" ht="20.25" customHeight="1" x14ac:dyDescent="0.55000000000000004"/>
    <row r="81" s="389" customFormat="1" ht="20.25" customHeight="1" x14ac:dyDescent="0.55000000000000004"/>
    <row r="82" s="389" customFormat="1" ht="20.25" customHeight="1" x14ac:dyDescent="0.55000000000000004"/>
    <row r="83" s="389" customFormat="1" ht="20.25" customHeight="1" x14ac:dyDescent="0.55000000000000004"/>
    <row r="84" s="389" customFormat="1" ht="20.25" customHeight="1" x14ac:dyDescent="0.55000000000000004"/>
    <row r="85" s="389" customFormat="1" ht="20.25" customHeight="1" x14ac:dyDescent="0.55000000000000004"/>
    <row r="86" s="389" customFormat="1" ht="20.25" customHeight="1" x14ac:dyDescent="0.55000000000000004"/>
    <row r="87" s="389" customFormat="1" ht="20.25" customHeight="1" x14ac:dyDescent="0.55000000000000004"/>
    <row r="88" s="389" customFormat="1" ht="20.25" customHeight="1" x14ac:dyDescent="0.55000000000000004"/>
    <row r="89" s="389" customFormat="1" ht="20.25" customHeight="1" x14ac:dyDescent="0.55000000000000004"/>
    <row r="90" s="389" customFormat="1" ht="20.25" customHeight="1" x14ac:dyDescent="0.55000000000000004"/>
    <row r="91" s="389" customFormat="1" ht="20.25" customHeight="1" x14ac:dyDescent="0.55000000000000004"/>
    <row r="92" s="389" customFormat="1" ht="20.25" customHeight="1" x14ac:dyDescent="0.55000000000000004"/>
    <row r="93" s="389" customFormat="1" ht="20.25" customHeight="1" x14ac:dyDescent="0.55000000000000004"/>
    <row r="94" s="389" customFormat="1" ht="20.25" customHeight="1" x14ac:dyDescent="0.55000000000000004"/>
    <row r="95" s="389" customFormat="1" ht="20.25" customHeight="1" x14ac:dyDescent="0.55000000000000004"/>
    <row r="96" s="389" customFormat="1" ht="20.25" customHeight="1" x14ac:dyDescent="0.55000000000000004"/>
    <row r="97" s="389" customFormat="1" ht="20.25" customHeight="1" x14ac:dyDescent="0.55000000000000004"/>
    <row r="98" s="389" customFormat="1" ht="20.25" customHeight="1" x14ac:dyDescent="0.55000000000000004"/>
    <row r="99" s="389" customFormat="1" ht="20.25" customHeight="1" x14ac:dyDescent="0.55000000000000004"/>
    <row r="100" s="389" customFormat="1" ht="20.25" customHeight="1" x14ac:dyDescent="0.55000000000000004"/>
    <row r="101" s="389" customFormat="1" ht="20.25" customHeight="1" x14ac:dyDescent="0.55000000000000004"/>
    <row r="102" s="389" customFormat="1" ht="20.25" customHeight="1" x14ac:dyDescent="0.55000000000000004"/>
    <row r="103" s="389" customFormat="1" ht="20.25" customHeight="1" x14ac:dyDescent="0.55000000000000004"/>
    <row r="104" s="389" customFormat="1" ht="20.25" customHeight="1" x14ac:dyDescent="0.55000000000000004"/>
  </sheetData>
  <sheetProtection password="CF73" sheet="1" objects="1" scenarios="1"/>
  <mergeCells count="8">
    <mergeCell ref="K19:N19"/>
    <mergeCell ref="K36:N36"/>
    <mergeCell ref="B3:G3"/>
    <mergeCell ref="B1:N1"/>
    <mergeCell ref="B2:N2"/>
    <mergeCell ref="H3:N3"/>
    <mergeCell ref="K5:N5"/>
    <mergeCell ref="B4:N4"/>
  </mergeCells>
  <pageMargins left="0.5" right="0.2" top="0.5" bottom="0.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32"/>
  <sheetViews>
    <sheetView showZeros="0" tabSelected="1" zoomScale="85" zoomScaleNormal="85" workbookViewId="0">
      <selection activeCell="T20" sqref="T20"/>
    </sheetView>
  </sheetViews>
  <sheetFormatPr defaultRowHeight="23.25" x14ac:dyDescent="0.55000000000000004"/>
  <cols>
    <col min="1" max="1" width="3.7109375" style="132" customWidth="1"/>
    <col min="2" max="2" width="27.85546875" style="132" customWidth="1"/>
    <col min="3" max="8" width="8" style="132" customWidth="1"/>
    <col min="9" max="10" width="8.5703125" style="132" customWidth="1"/>
    <col min="11" max="11" width="8.5703125" style="131" customWidth="1"/>
    <col min="12" max="12" width="8" style="133" customWidth="1"/>
    <col min="13" max="16" width="6.85546875" style="132" customWidth="1"/>
    <col min="17" max="17" width="1.140625" style="132" customWidth="1"/>
    <col min="18" max="16384" width="9.140625" style="132"/>
  </cols>
  <sheetData>
    <row r="1" spans="1:24" s="2" customFormat="1" ht="21.75" customHeight="1" x14ac:dyDescent="0.55000000000000004">
      <c r="A1" s="1"/>
      <c r="B1" s="728" t="s">
        <v>77</v>
      </c>
      <c r="C1" s="728"/>
      <c r="D1" s="728"/>
      <c r="E1" s="728"/>
      <c r="F1" s="728"/>
      <c r="G1" s="728"/>
      <c r="H1" s="728"/>
      <c r="I1" s="728"/>
      <c r="J1" s="728"/>
      <c r="K1" s="728"/>
      <c r="L1" s="728"/>
      <c r="M1" s="728"/>
      <c r="N1" s="728"/>
      <c r="O1" s="728"/>
      <c r="P1" s="728"/>
      <c r="W1" s="3"/>
      <c r="X1" s="3"/>
    </row>
    <row r="2" spans="1:24" s="2" customFormat="1" ht="21.75" customHeight="1" x14ac:dyDescent="0.2">
      <c r="B2" s="729" t="str">
        <f>'ReadMe TAP P.5'!$B$5</f>
        <v>ชั้นประถมศึกษาปีที่ 5  ปีการศึกษา 2560</v>
      </c>
      <c r="C2" s="729"/>
      <c r="D2" s="729"/>
      <c r="E2" s="729"/>
      <c r="F2" s="729"/>
      <c r="G2" s="729"/>
      <c r="H2" s="729"/>
      <c r="I2" s="729"/>
      <c r="J2" s="729"/>
      <c r="K2" s="729"/>
      <c r="L2" s="729"/>
      <c r="M2" s="729"/>
      <c r="N2" s="729"/>
      <c r="O2" s="729"/>
      <c r="P2" s="729"/>
      <c r="W2" s="3"/>
      <c r="X2" s="3"/>
    </row>
    <row r="3" spans="1:24" s="2" customFormat="1" ht="21.75" customHeight="1" x14ac:dyDescent="0.2">
      <c r="B3" s="730" t="str">
        <f>'ReadMe TAP P.5'!$E$11&amp;'ReadMe TAP P.5'!$H$11</f>
        <v>สำนักงานเขตพื้นที่การศึกษาประถมศึกษาเชียงราย เขต 2</v>
      </c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W3" s="3"/>
      <c r="X3" s="3"/>
    </row>
    <row r="4" spans="1:24" s="5" customFormat="1" ht="22.5" customHeight="1" thickBot="1" x14ac:dyDescent="0.25">
      <c r="B4" s="727" t="str">
        <f>'ReadMe TAP P.5'!$E$10&amp;'ReadMe TAP P.5'!$H$10&amp;"  ("&amp;'ReadMe TAP P.5'!$H$12&amp;")"</f>
        <v>โรงเรียนบ้านทุ่งยาว  (1057120512)</v>
      </c>
      <c r="C4" s="727"/>
      <c r="D4" s="727"/>
      <c r="E4" s="727"/>
      <c r="F4" s="727"/>
      <c r="G4" s="727"/>
      <c r="H4" s="731" t="str">
        <f>'ReadMe TAP P.5'!$E$13&amp;'ReadMe TAP P.5'!$H$13&amp;"  "&amp;'ReadMe TAP P.5'!$E$14&amp;'ReadMe TAP P.5'!$H$14</f>
        <v>อำเภอเวียงป่าเป้า  จังหวัดเชียงราย</v>
      </c>
      <c r="I4" s="731"/>
      <c r="J4" s="731"/>
      <c r="K4" s="731"/>
      <c r="L4" s="731"/>
      <c r="M4" s="731"/>
      <c r="N4" s="731"/>
      <c r="O4" s="731"/>
      <c r="P4" s="731"/>
      <c r="W4" s="6"/>
      <c r="X4" s="6"/>
    </row>
    <row r="5" spans="1:24" s="67" customFormat="1" ht="29.25" customHeight="1" thickBot="1" x14ac:dyDescent="0.25">
      <c r="B5" s="737" t="s">
        <v>41</v>
      </c>
      <c r="C5" s="739" t="s">
        <v>42</v>
      </c>
      <c r="D5" s="737" t="s">
        <v>43</v>
      </c>
      <c r="E5" s="739" t="s">
        <v>44</v>
      </c>
      <c r="F5" s="737" t="s">
        <v>45</v>
      </c>
      <c r="G5" s="739" t="s">
        <v>6</v>
      </c>
      <c r="H5" s="741" t="s">
        <v>7</v>
      </c>
      <c r="I5" s="743" t="s">
        <v>46</v>
      </c>
      <c r="J5" s="745" t="s">
        <v>47</v>
      </c>
      <c r="K5" s="747" t="s">
        <v>48</v>
      </c>
      <c r="L5" s="732" t="s">
        <v>49</v>
      </c>
      <c r="M5" s="734" t="str">
        <f>Data_School!K5</f>
        <v>ร้อยละของจำนวนนักเรียน</v>
      </c>
      <c r="N5" s="735"/>
      <c r="O5" s="735"/>
      <c r="P5" s="736"/>
    </row>
    <row r="6" spans="1:24" s="68" customFormat="1" ht="33.75" customHeight="1" thickBot="1" x14ac:dyDescent="0.25">
      <c r="B6" s="738"/>
      <c r="C6" s="740"/>
      <c r="D6" s="738"/>
      <c r="E6" s="740"/>
      <c r="F6" s="738"/>
      <c r="G6" s="740"/>
      <c r="H6" s="742"/>
      <c r="I6" s="744"/>
      <c r="J6" s="746"/>
      <c r="K6" s="748"/>
      <c r="L6" s="733"/>
      <c r="M6" s="302" t="str">
        <f>Data_School!K6</f>
        <v>ปรับปรุง</v>
      </c>
      <c r="N6" s="303" t="str">
        <f>Data_School!L6</f>
        <v>พอใช้</v>
      </c>
      <c r="O6" s="304" t="str">
        <f>Data_School!M6</f>
        <v>ดี</v>
      </c>
      <c r="P6" s="305" t="str">
        <f>Data_School!N6</f>
        <v>ดีมาก</v>
      </c>
    </row>
    <row r="7" spans="1:24" s="77" customFormat="1" ht="21.75" customHeight="1" thickBot="1" x14ac:dyDescent="0.25">
      <c r="A7" s="69"/>
      <c r="B7" s="70" t="s">
        <v>125</v>
      </c>
      <c r="C7" s="71">
        <f>Data_School!C7</f>
        <v>2</v>
      </c>
      <c r="D7" s="72">
        <f t="shared" ref="D7:J7" si="0">(D8+D14+D24)/3</f>
        <v>100</v>
      </c>
      <c r="E7" s="71">
        <f t="shared" si="0"/>
        <v>32.666666666666664</v>
      </c>
      <c r="F7" s="74">
        <f t="shared" si="0"/>
        <v>48.666666666666664</v>
      </c>
      <c r="G7" s="73">
        <f t="shared" si="0"/>
        <v>40.666666666666664</v>
      </c>
      <c r="H7" s="74">
        <f t="shared" si="0"/>
        <v>11.313333333333333</v>
      </c>
      <c r="I7" s="73">
        <f t="shared" si="0"/>
        <v>40.666666666666664</v>
      </c>
      <c r="J7" s="75">
        <f t="shared" si="0"/>
        <v>42.726666666666667</v>
      </c>
      <c r="K7" s="76">
        <f t="shared" ref="K7:P7" si="1">(K8+K14+K24)/3</f>
        <v>-2.06</v>
      </c>
      <c r="L7" s="74">
        <f t="shared" si="1"/>
        <v>32.133333333333333</v>
      </c>
      <c r="M7" s="142">
        <f t="shared" si="1"/>
        <v>16.666666666666668</v>
      </c>
      <c r="N7" s="143">
        <f t="shared" si="1"/>
        <v>33.333333333333336</v>
      </c>
      <c r="O7" s="143">
        <f t="shared" si="1"/>
        <v>33.333333333333336</v>
      </c>
      <c r="P7" s="144">
        <f t="shared" si="1"/>
        <v>0</v>
      </c>
      <c r="Q7" s="69"/>
    </row>
    <row r="8" spans="1:24" s="77" customFormat="1" ht="21.75" customHeight="1" x14ac:dyDescent="0.2">
      <c r="A8" s="69"/>
      <c r="B8" s="78" t="str">
        <f>Data_School!B8</f>
        <v>ภาษาไทย</v>
      </c>
      <c r="C8" s="79">
        <f>Data_School!C8</f>
        <v>2</v>
      </c>
      <c r="D8" s="276">
        <f>Data_School!D8</f>
        <v>100</v>
      </c>
      <c r="E8" s="277">
        <f>Data_School!E8</f>
        <v>52</v>
      </c>
      <c r="F8" s="276">
        <f>Data_School!F8</f>
        <v>68</v>
      </c>
      <c r="G8" s="80">
        <f>Data_School!G8</f>
        <v>60</v>
      </c>
      <c r="H8" s="81">
        <f>Data_School!H8</f>
        <v>11.31</v>
      </c>
      <c r="I8" s="80">
        <f>Data_School!I8</f>
        <v>60</v>
      </c>
      <c r="J8" s="82">
        <v>47.4</v>
      </c>
      <c r="K8" s="83">
        <f t="shared" ref="K8:K32" si="2">I8-J8</f>
        <v>12.600000000000001</v>
      </c>
      <c r="L8" s="81">
        <f>Data_School!J8</f>
        <v>18.86</v>
      </c>
      <c r="M8" s="148">
        <f>Data_School!K8</f>
        <v>0</v>
      </c>
      <c r="N8" s="149">
        <f>Data_School!L8</f>
        <v>0</v>
      </c>
      <c r="O8" s="149">
        <f>Data_School!M8</f>
        <v>100</v>
      </c>
      <c r="P8" s="150">
        <f>Data_School!N8</f>
        <v>0</v>
      </c>
      <c r="Q8" s="69"/>
    </row>
    <row r="9" spans="1:24" s="77" customFormat="1" ht="21.75" customHeight="1" x14ac:dyDescent="0.2">
      <c r="A9" s="84"/>
      <c r="B9" s="85" t="str">
        <f>Data_School!B10</f>
        <v xml:space="preserve">  - มฐ ท 1.1</v>
      </c>
      <c r="C9" s="86">
        <f>Data_School!C10</f>
        <v>2</v>
      </c>
      <c r="D9" s="278">
        <f>Data_School!D10</f>
        <v>27</v>
      </c>
      <c r="E9" s="279">
        <f>Data_School!E10</f>
        <v>18</v>
      </c>
      <c r="F9" s="278">
        <f>Data_School!F10</f>
        <v>17.75</v>
      </c>
      <c r="G9" s="87">
        <f>Data_School!G10</f>
        <v>17.75</v>
      </c>
      <c r="H9" s="88">
        <f>Data_School!H10</f>
        <v>0.35</v>
      </c>
      <c r="I9" s="89">
        <f>Data_School!I10</f>
        <v>65.739999999999995</v>
      </c>
      <c r="J9" s="90">
        <v>48.093746565556664</v>
      </c>
      <c r="K9" s="91">
        <f t="shared" si="2"/>
        <v>17.646253434443331</v>
      </c>
      <c r="L9" s="88"/>
      <c r="M9" s="92"/>
      <c r="N9" s="93"/>
      <c r="O9" s="93"/>
      <c r="P9" s="94"/>
      <c r="Q9" s="84"/>
    </row>
    <row r="10" spans="1:24" s="77" customFormat="1" ht="21.75" customHeight="1" x14ac:dyDescent="0.2">
      <c r="A10" s="69"/>
      <c r="B10" s="85" t="str">
        <f>Data_School!B12</f>
        <v xml:space="preserve">  - มฐ ท 2.1</v>
      </c>
      <c r="C10" s="86">
        <f>Data_School!C12</f>
        <v>2</v>
      </c>
      <c r="D10" s="278">
        <f>Data_School!D12</f>
        <v>23</v>
      </c>
      <c r="E10" s="279">
        <f>Data_School!E12</f>
        <v>10</v>
      </c>
      <c r="F10" s="278">
        <f>Data_School!F12</f>
        <v>16</v>
      </c>
      <c r="G10" s="87">
        <f>Data_School!G12</f>
        <v>12.75</v>
      </c>
      <c r="H10" s="88">
        <f>Data_School!H12</f>
        <v>4.5999999999999996</v>
      </c>
      <c r="I10" s="89">
        <f>Data_School!I12</f>
        <v>55.43</v>
      </c>
      <c r="J10" s="90">
        <v>21.84</v>
      </c>
      <c r="K10" s="91">
        <f t="shared" si="2"/>
        <v>33.590000000000003</v>
      </c>
      <c r="L10" s="88"/>
      <c r="M10" s="92"/>
      <c r="N10" s="93"/>
      <c r="O10" s="93"/>
      <c r="P10" s="94"/>
      <c r="Q10" s="69"/>
    </row>
    <row r="11" spans="1:24" s="77" customFormat="1" ht="21.75" customHeight="1" x14ac:dyDescent="0.2">
      <c r="A11" s="84"/>
      <c r="B11" s="85" t="str">
        <f>Data_School!B14</f>
        <v xml:space="preserve">  - มฐ ท 3.1</v>
      </c>
      <c r="C11" s="86">
        <f>Data_School!C14</f>
        <v>2</v>
      </c>
      <c r="D11" s="278">
        <f>Data_School!D14</f>
        <v>9</v>
      </c>
      <c r="E11" s="279">
        <f>Data_School!E14</f>
        <v>3</v>
      </c>
      <c r="F11" s="278">
        <f>Data_School!F14</f>
        <v>8</v>
      </c>
      <c r="G11" s="87">
        <f>Data_School!G14</f>
        <v>5.5</v>
      </c>
      <c r="H11" s="88">
        <f>Data_School!H14</f>
        <v>3.54</v>
      </c>
      <c r="I11" s="89">
        <f>Data_School!I14</f>
        <v>61.11</v>
      </c>
      <c r="J11" s="90">
        <v>70.01318826244642</v>
      </c>
      <c r="K11" s="91">
        <f t="shared" si="2"/>
        <v>-8.9031882624464203</v>
      </c>
      <c r="L11" s="88"/>
      <c r="M11" s="92"/>
      <c r="N11" s="93"/>
      <c r="O11" s="93"/>
      <c r="P11" s="94"/>
      <c r="Q11" s="84"/>
    </row>
    <row r="12" spans="1:24" s="95" customFormat="1" ht="21.75" customHeight="1" x14ac:dyDescent="0.2">
      <c r="A12" s="84"/>
      <c r="B12" s="85" t="str">
        <f>Data_School!B16</f>
        <v xml:space="preserve">  - มฐ ท 4.1</v>
      </c>
      <c r="C12" s="86">
        <f>Data_School!C16</f>
        <v>2</v>
      </c>
      <c r="D12" s="278">
        <f>Data_School!D16</f>
        <v>31</v>
      </c>
      <c r="E12" s="279">
        <f>Data_School!E16</f>
        <v>14</v>
      </c>
      <c r="F12" s="278">
        <f>Data_School!F16</f>
        <v>18</v>
      </c>
      <c r="G12" s="87">
        <f>Data_School!G16</f>
        <v>16</v>
      </c>
      <c r="H12" s="88">
        <f>Data_School!H16</f>
        <v>2.83</v>
      </c>
      <c r="I12" s="89">
        <f>Data_School!I16</f>
        <v>51.61</v>
      </c>
      <c r="J12" s="90">
        <v>48.22</v>
      </c>
      <c r="K12" s="91">
        <f t="shared" si="2"/>
        <v>3.3900000000000006</v>
      </c>
      <c r="L12" s="88"/>
      <c r="M12" s="92"/>
      <c r="N12" s="93"/>
      <c r="O12" s="93"/>
      <c r="P12" s="94"/>
      <c r="Q12" s="84"/>
    </row>
    <row r="13" spans="1:24" s="77" customFormat="1" ht="21.75" customHeight="1" thickBot="1" x14ac:dyDescent="0.25">
      <c r="A13" s="69"/>
      <c r="B13" s="96" t="str">
        <f>Data_School!B18</f>
        <v xml:space="preserve">  - มฐ ท 5.1</v>
      </c>
      <c r="C13" s="97">
        <f>Data_School!C18</f>
        <v>2</v>
      </c>
      <c r="D13" s="280">
        <f>Data_School!D18</f>
        <v>10</v>
      </c>
      <c r="E13" s="281">
        <f>Data_School!E18</f>
        <v>8</v>
      </c>
      <c r="F13" s="280">
        <f>Data_School!F18</f>
        <v>8</v>
      </c>
      <c r="G13" s="98">
        <f>Data_School!G18</f>
        <v>8</v>
      </c>
      <c r="H13" s="99">
        <f>Data_School!H18</f>
        <v>0</v>
      </c>
      <c r="I13" s="100">
        <f>Data_School!I18</f>
        <v>80</v>
      </c>
      <c r="J13" s="101">
        <v>60.830860534124632</v>
      </c>
      <c r="K13" s="102">
        <f t="shared" si="2"/>
        <v>19.169139465875368</v>
      </c>
      <c r="L13" s="99"/>
      <c r="M13" s="103"/>
      <c r="N13" s="104"/>
      <c r="O13" s="104"/>
      <c r="P13" s="105"/>
      <c r="Q13" s="69"/>
    </row>
    <row r="14" spans="1:24" s="77" customFormat="1" ht="21.75" customHeight="1" x14ac:dyDescent="0.2">
      <c r="A14" s="69"/>
      <c r="B14" s="106" t="str">
        <f>Data_School!B21</f>
        <v>คณิตศาสตร์</v>
      </c>
      <c r="C14" s="107">
        <f>Data_School!C21</f>
        <v>2</v>
      </c>
      <c r="D14" s="282">
        <f>Data_School!D21</f>
        <v>100</v>
      </c>
      <c r="E14" s="283">
        <f>Data_School!E21</f>
        <v>31</v>
      </c>
      <c r="F14" s="282">
        <f>Data_School!F21</f>
        <v>36</v>
      </c>
      <c r="G14" s="108">
        <f>Data_School!G21</f>
        <v>33.5</v>
      </c>
      <c r="H14" s="109">
        <f>Data_School!H21</f>
        <v>3.54</v>
      </c>
      <c r="I14" s="108">
        <f>Data_School!I21</f>
        <v>33.5</v>
      </c>
      <c r="J14" s="110">
        <v>34.74</v>
      </c>
      <c r="K14" s="111">
        <f t="shared" si="2"/>
        <v>-1.240000000000002</v>
      </c>
      <c r="L14" s="109">
        <f>Data_School!J21</f>
        <v>10.55</v>
      </c>
      <c r="M14" s="158">
        <f>Data_School!K21</f>
        <v>0</v>
      </c>
      <c r="N14" s="159">
        <f>Data_School!L21</f>
        <v>100</v>
      </c>
      <c r="O14" s="159">
        <f>Data_School!M21</f>
        <v>0</v>
      </c>
      <c r="P14" s="160">
        <f>Data_School!N21</f>
        <v>0</v>
      </c>
      <c r="Q14" s="69"/>
    </row>
    <row r="15" spans="1:24" s="95" customFormat="1" ht="21.75" customHeight="1" x14ac:dyDescent="0.2">
      <c r="A15" s="84"/>
      <c r="B15" s="112" t="str">
        <f>Data_School!B23</f>
        <v xml:space="preserve">  - มฐ ค 1.1</v>
      </c>
      <c r="C15" s="113">
        <f>Data_School!C23</f>
        <v>2</v>
      </c>
      <c r="D15" s="284">
        <f>Data_School!D23</f>
        <v>6</v>
      </c>
      <c r="E15" s="284">
        <f>Data_School!E23</f>
        <v>3</v>
      </c>
      <c r="F15" s="284">
        <f>Data_School!F23</f>
        <v>6</v>
      </c>
      <c r="G15" s="114">
        <f>Data_School!G23</f>
        <v>4.5</v>
      </c>
      <c r="H15" s="114">
        <f>Data_School!H23</f>
        <v>2.12</v>
      </c>
      <c r="I15" s="114">
        <f>Data_School!I23</f>
        <v>75</v>
      </c>
      <c r="J15" s="115">
        <v>47.475777664456913</v>
      </c>
      <c r="K15" s="76">
        <f t="shared" si="2"/>
        <v>27.524222335543087</v>
      </c>
      <c r="L15" s="116"/>
      <c r="M15" s="117"/>
      <c r="N15" s="118"/>
      <c r="O15" s="118"/>
      <c r="P15" s="119"/>
      <c r="Q15" s="84"/>
    </row>
    <row r="16" spans="1:24" s="95" customFormat="1" ht="21.75" customHeight="1" x14ac:dyDescent="0.2">
      <c r="A16" s="84"/>
      <c r="B16" s="112" t="str">
        <f>Data_School!B24</f>
        <v xml:space="preserve">  - มฐ ค 1.2</v>
      </c>
      <c r="C16" s="113">
        <f>Data_School!C24</f>
        <v>2</v>
      </c>
      <c r="D16" s="284">
        <f>Data_School!D24</f>
        <v>38</v>
      </c>
      <c r="E16" s="284">
        <f>Data_School!E24</f>
        <v>12</v>
      </c>
      <c r="F16" s="284">
        <f>Data_School!F24</f>
        <v>16</v>
      </c>
      <c r="G16" s="114">
        <f>Data_School!G24</f>
        <v>14</v>
      </c>
      <c r="H16" s="114">
        <f>Data_School!H24</f>
        <v>2.83</v>
      </c>
      <c r="I16" s="114">
        <f>Data_School!I24</f>
        <v>36.840000000000003</v>
      </c>
      <c r="J16" s="115">
        <v>37.044069889154301</v>
      </c>
      <c r="K16" s="76">
        <f t="shared" ref="K16:K18" si="3">I16-J16</f>
        <v>-0.20406988915429736</v>
      </c>
      <c r="L16" s="116"/>
      <c r="M16" s="117"/>
      <c r="N16" s="118"/>
      <c r="O16" s="118"/>
      <c r="P16" s="119"/>
      <c r="Q16" s="84"/>
    </row>
    <row r="17" spans="1:18" s="95" customFormat="1" ht="21.75" customHeight="1" x14ac:dyDescent="0.2">
      <c r="A17" s="84"/>
      <c r="B17" s="112" t="str">
        <f>Data_School!B25</f>
        <v xml:space="preserve">  - มฐ ค 1.3</v>
      </c>
      <c r="C17" s="113">
        <f>Data_School!C25</f>
        <v>2</v>
      </c>
      <c r="D17" s="284">
        <f>Data_School!D25</f>
        <v>3</v>
      </c>
      <c r="E17" s="284">
        <f>Data_School!E25</f>
        <v>0</v>
      </c>
      <c r="F17" s="284">
        <f>Data_School!F25</f>
        <v>0</v>
      </c>
      <c r="G17" s="114">
        <f>Data_School!G25</f>
        <v>0</v>
      </c>
      <c r="H17" s="114">
        <f>Data_School!H25</f>
        <v>0</v>
      </c>
      <c r="I17" s="114">
        <f>Data_School!I25</f>
        <v>0</v>
      </c>
      <c r="J17" s="115">
        <v>8.4820669726330102</v>
      </c>
      <c r="K17" s="76">
        <f t="shared" ref="K17" si="4">I17-J17</f>
        <v>-8.4820669726330102</v>
      </c>
      <c r="L17" s="116"/>
      <c r="M17" s="117"/>
      <c r="N17" s="118"/>
      <c r="O17" s="118"/>
      <c r="P17" s="119"/>
      <c r="Q17" s="84"/>
    </row>
    <row r="18" spans="1:18" s="77" customFormat="1" ht="21.75" customHeight="1" x14ac:dyDescent="0.2">
      <c r="A18" s="84"/>
      <c r="B18" s="112" t="str">
        <f>Data_School!B27</f>
        <v xml:space="preserve">  - มฐ ค 2.1</v>
      </c>
      <c r="C18" s="113">
        <f>Data_School!C27</f>
        <v>2</v>
      </c>
      <c r="D18" s="284">
        <f>Data_School!D27</f>
        <v>10</v>
      </c>
      <c r="E18" s="284">
        <f>Data_School!E27</f>
        <v>5</v>
      </c>
      <c r="F18" s="284">
        <f>Data_School!F27</f>
        <v>6</v>
      </c>
      <c r="G18" s="114">
        <f>Data_School!G27</f>
        <v>5.5</v>
      </c>
      <c r="H18" s="114">
        <f>Data_School!H27</f>
        <v>0.71</v>
      </c>
      <c r="I18" s="114">
        <f>Data_School!I27</f>
        <v>55</v>
      </c>
      <c r="J18" s="115">
        <v>35.135135135135137</v>
      </c>
      <c r="K18" s="76">
        <f t="shared" si="3"/>
        <v>19.864864864864863</v>
      </c>
      <c r="L18" s="116"/>
      <c r="M18" s="117"/>
      <c r="N18" s="118"/>
      <c r="O18" s="118"/>
      <c r="P18" s="119"/>
      <c r="Q18" s="84"/>
    </row>
    <row r="19" spans="1:18" s="77" customFormat="1" ht="21.75" customHeight="1" x14ac:dyDescent="0.2">
      <c r="A19" s="84"/>
      <c r="B19" s="112" t="str">
        <f>Data_School!B28</f>
        <v xml:space="preserve">  - มฐ ค 2.2</v>
      </c>
      <c r="C19" s="113">
        <f>Data_School!C28</f>
        <v>2</v>
      </c>
      <c r="D19" s="284">
        <f>Data_School!D28</f>
        <v>15</v>
      </c>
      <c r="E19" s="284">
        <f>Data_School!E28</f>
        <v>0</v>
      </c>
      <c r="F19" s="284">
        <f>Data_School!F28</f>
        <v>3</v>
      </c>
      <c r="G19" s="114">
        <f>Data_School!G28</f>
        <v>1.5</v>
      </c>
      <c r="H19" s="114">
        <f>Data_School!H28</f>
        <v>2.12</v>
      </c>
      <c r="I19" s="114">
        <f>Data_School!I28</f>
        <v>10</v>
      </c>
      <c r="J19" s="115">
        <v>21.302056773754884</v>
      </c>
      <c r="K19" s="76">
        <f t="shared" ref="K19" si="5">I19-J19</f>
        <v>-11.302056773754884</v>
      </c>
      <c r="L19" s="116"/>
      <c r="M19" s="117"/>
      <c r="N19" s="118"/>
      <c r="O19" s="118"/>
      <c r="P19" s="119"/>
      <c r="Q19" s="84"/>
    </row>
    <row r="20" spans="1:18" s="95" customFormat="1" ht="21.75" customHeight="1" x14ac:dyDescent="0.2">
      <c r="A20" s="84"/>
      <c r="B20" s="112" t="str">
        <f>Data_School!B30</f>
        <v xml:space="preserve">  - มฐ ค 3.1</v>
      </c>
      <c r="C20" s="113">
        <f>Data_School!C30</f>
        <v>2</v>
      </c>
      <c r="D20" s="284">
        <f>Data_School!D30</f>
        <v>9</v>
      </c>
      <c r="E20" s="284">
        <f>Data_School!E30</f>
        <v>3</v>
      </c>
      <c r="F20" s="284">
        <f>Data_School!F30</f>
        <v>3</v>
      </c>
      <c r="G20" s="114">
        <f>Data_School!G30</f>
        <v>3</v>
      </c>
      <c r="H20" s="114">
        <f>Data_School!H30</f>
        <v>0</v>
      </c>
      <c r="I20" s="114">
        <f>Data_School!I30</f>
        <v>33.33</v>
      </c>
      <c r="J20" s="115">
        <v>31.463539010708818</v>
      </c>
      <c r="K20" s="76">
        <f t="shared" si="2"/>
        <v>1.8664609892911805</v>
      </c>
      <c r="L20" s="116"/>
      <c r="M20" s="117"/>
      <c r="N20" s="118"/>
      <c r="O20" s="118"/>
      <c r="P20" s="119"/>
      <c r="Q20" s="84"/>
    </row>
    <row r="21" spans="1:18" s="95" customFormat="1" ht="21.75" customHeight="1" x14ac:dyDescent="0.2">
      <c r="A21" s="84"/>
      <c r="B21" s="112" t="str">
        <f>Data_School!B32</f>
        <v xml:space="preserve">  - มฐ ค 4.1</v>
      </c>
      <c r="C21" s="113">
        <f>Data_School!C32</f>
        <v>2</v>
      </c>
      <c r="D21" s="284">
        <f>Data_School!D32</f>
        <v>6</v>
      </c>
      <c r="E21" s="284">
        <f>Data_School!E32</f>
        <v>0</v>
      </c>
      <c r="F21" s="284">
        <f>Data_School!F32</f>
        <v>0</v>
      </c>
      <c r="G21" s="114">
        <f>Data_School!G32</f>
        <v>0</v>
      </c>
      <c r="H21" s="114">
        <f>Data_School!H32</f>
        <v>0</v>
      </c>
      <c r="I21" s="114">
        <f>Data_School!I32</f>
        <v>0</v>
      </c>
      <c r="J21" s="115">
        <v>18.918918918918916</v>
      </c>
      <c r="K21" s="76">
        <f t="shared" si="2"/>
        <v>-18.918918918918916</v>
      </c>
      <c r="L21" s="116"/>
      <c r="M21" s="117"/>
      <c r="N21" s="118"/>
      <c r="O21" s="118"/>
      <c r="P21" s="119"/>
      <c r="Q21" s="84"/>
    </row>
    <row r="22" spans="1:18" s="95" customFormat="1" ht="21.75" customHeight="1" x14ac:dyDescent="0.2">
      <c r="A22" s="84"/>
      <c r="B22" s="112" t="str">
        <f>Data_School!B34</f>
        <v xml:space="preserve">  - มฐ ค 5.1</v>
      </c>
      <c r="C22" s="113">
        <f>Data_School!C34</f>
        <v>2</v>
      </c>
      <c r="D22" s="284">
        <f>Data_School!D34</f>
        <v>10</v>
      </c>
      <c r="E22" s="284">
        <f>Data_School!E34</f>
        <v>2</v>
      </c>
      <c r="F22" s="284">
        <f>Data_School!F34</f>
        <v>5</v>
      </c>
      <c r="G22" s="114">
        <f>Data_School!G34</f>
        <v>3.5</v>
      </c>
      <c r="H22" s="114">
        <f>Data_School!H34</f>
        <v>2.12</v>
      </c>
      <c r="I22" s="114">
        <f>Data_School!I34</f>
        <v>35</v>
      </c>
      <c r="J22" s="115">
        <v>44</v>
      </c>
      <c r="K22" s="76">
        <f t="shared" ref="K22" si="6">I22-J22</f>
        <v>-9</v>
      </c>
      <c r="L22" s="116"/>
      <c r="M22" s="117"/>
      <c r="N22" s="118"/>
      <c r="O22" s="118"/>
      <c r="P22" s="119"/>
      <c r="Q22" s="84"/>
    </row>
    <row r="23" spans="1:18" s="95" customFormat="1" ht="21.75" customHeight="1" thickBot="1" x14ac:dyDescent="0.25">
      <c r="A23" s="84"/>
      <c r="B23" s="560" t="str">
        <f>Data_School!B35</f>
        <v xml:space="preserve">  - มฐ ค 5.2</v>
      </c>
      <c r="C23" s="561">
        <f>Data_School!C35</f>
        <v>2</v>
      </c>
      <c r="D23" s="562">
        <f>Data_School!D35</f>
        <v>3</v>
      </c>
      <c r="E23" s="562">
        <f>Data_School!E35</f>
        <v>0</v>
      </c>
      <c r="F23" s="562">
        <f>Data_School!F35</f>
        <v>3</v>
      </c>
      <c r="G23" s="563">
        <f>Data_School!G35</f>
        <v>1.5</v>
      </c>
      <c r="H23" s="563">
        <f>Data_School!H35</f>
        <v>2.12</v>
      </c>
      <c r="I23" s="563">
        <f>Data_School!I35</f>
        <v>50</v>
      </c>
      <c r="J23" s="564">
        <v>51.30035696073432</v>
      </c>
      <c r="K23" s="565">
        <f t="shared" si="2"/>
        <v>-1.3003569607343195</v>
      </c>
      <c r="L23" s="566"/>
      <c r="M23" s="567"/>
      <c r="N23" s="568"/>
      <c r="O23" s="568"/>
      <c r="P23" s="569"/>
      <c r="Q23" s="84"/>
    </row>
    <row r="24" spans="1:18" s="77" customFormat="1" ht="21.75" customHeight="1" x14ac:dyDescent="0.2">
      <c r="A24" s="69"/>
      <c r="B24" s="120" t="str">
        <f>Data_School!B38</f>
        <v>วิทยาศาสตร์</v>
      </c>
      <c r="C24" s="121">
        <f>Data_School!C38</f>
        <v>2</v>
      </c>
      <c r="D24" s="285">
        <f>Data_School!D38</f>
        <v>100</v>
      </c>
      <c r="E24" s="285">
        <f>Data_School!E38</f>
        <v>15</v>
      </c>
      <c r="F24" s="285">
        <f>Data_School!F38</f>
        <v>42</v>
      </c>
      <c r="G24" s="121">
        <f>Data_School!G38</f>
        <v>28.5</v>
      </c>
      <c r="H24" s="121">
        <f>Data_School!H38</f>
        <v>19.09</v>
      </c>
      <c r="I24" s="121">
        <f>Data_School!I38</f>
        <v>28.5</v>
      </c>
      <c r="J24" s="557">
        <v>46.04</v>
      </c>
      <c r="K24" s="83">
        <f t="shared" si="2"/>
        <v>-17.54</v>
      </c>
      <c r="L24" s="266">
        <f>Data_School!$J$38</f>
        <v>66.989999999999995</v>
      </c>
      <c r="M24" s="275">
        <f>Data_School!L38</f>
        <v>50</v>
      </c>
      <c r="N24" s="165">
        <f>Data_School!M38</f>
        <v>0</v>
      </c>
      <c r="O24" s="165">
        <f>Data_School!N38</f>
        <v>0</v>
      </c>
      <c r="P24" s="166">
        <f>Data_School!N38</f>
        <v>0</v>
      </c>
      <c r="Q24" s="69"/>
    </row>
    <row r="25" spans="1:18" s="95" customFormat="1" ht="21.75" customHeight="1" x14ac:dyDescent="0.2">
      <c r="A25" s="84"/>
      <c r="B25" s="124" t="str">
        <f>Data_School!B40</f>
        <v xml:space="preserve">  - มฐ ว 1.1</v>
      </c>
      <c r="C25" s="262">
        <f>Data_School!C40</f>
        <v>2</v>
      </c>
      <c r="D25" s="286">
        <f>Data_School!D40</f>
        <v>16</v>
      </c>
      <c r="E25" s="286">
        <f>Data_School!E40</f>
        <v>0</v>
      </c>
      <c r="F25" s="286">
        <f>Data_School!F40</f>
        <v>2</v>
      </c>
      <c r="G25" s="263">
        <f>Data_School!G40</f>
        <v>1</v>
      </c>
      <c r="H25" s="263">
        <f>Data_School!H40</f>
        <v>1.41</v>
      </c>
      <c r="I25" s="263">
        <f>Data_School!I40</f>
        <v>6.25</v>
      </c>
      <c r="J25" s="558">
        <v>34.58</v>
      </c>
      <c r="K25" s="91">
        <f t="shared" si="2"/>
        <v>-28.33</v>
      </c>
      <c r="L25" s="264"/>
      <c r="M25" s="267"/>
      <c r="N25" s="265"/>
      <c r="O25" s="265"/>
      <c r="P25" s="268"/>
      <c r="Q25" s="84"/>
    </row>
    <row r="26" spans="1:18" s="77" customFormat="1" ht="21.75" customHeight="1" x14ac:dyDescent="0.2">
      <c r="A26" s="69"/>
      <c r="B26" s="124" t="str">
        <f>Data_School!B41</f>
        <v xml:space="preserve">  - มฐ ว 1.2</v>
      </c>
      <c r="C26" s="262">
        <f>Data_School!C41</f>
        <v>2</v>
      </c>
      <c r="D26" s="286">
        <f>Data_School!D41</f>
        <v>13</v>
      </c>
      <c r="E26" s="286">
        <f>Data_School!E41</f>
        <v>1</v>
      </c>
      <c r="F26" s="286">
        <f>Data_School!F41</f>
        <v>8</v>
      </c>
      <c r="G26" s="263">
        <f>Data_School!G41</f>
        <v>4.5</v>
      </c>
      <c r="H26" s="263">
        <f>Data_School!H41</f>
        <v>4.95</v>
      </c>
      <c r="I26" s="263">
        <f>Data_School!I41</f>
        <v>34.619999999999997</v>
      </c>
      <c r="J26" s="558">
        <v>42.817090507028901</v>
      </c>
      <c r="K26" s="91">
        <f t="shared" si="2"/>
        <v>-8.1970905070289035</v>
      </c>
      <c r="L26" s="264"/>
      <c r="M26" s="267"/>
      <c r="N26" s="265"/>
      <c r="O26" s="265"/>
      <c r="P26" s="268"/>
      <c r="Q26" s="69"/>
    </row>
    <row r="27" spans="1:18" s="77" customFormat="1" ht="21.75" customHeight="1" x14ac:dyDescent="0.2">
      <c r="A27" s="84"/>
      <c r="B27" s="124" t="str">
        <f>Data_School!B43</f>
        <v xml:space="preserve">  - มฐ ว 3.1</v>
      </c>
      <c r="C27" s="262">
        <f>Data_School!C43</f>
        <v>2</v>
      </c>
      <c r="D27" s="286">
        <f>Data_School!D43</f>
        <v>13</v>
      </c>
      <c r="E27" s="286">
        <f>Data_School!E43</f>
        <v>1</v>
      </c>
      <c r="F27" s="286">
        <f>Data_School!F43</f>
        <v>6</v>
      </c>
      <c r="G27" s="263">
        <f>Data_School!G43</f>
        <v>3.5</v>
      </c>
      <c r="H27" s="263">
        <f>Data_School!H43</f>
        <v>3.54</v>
      </c>
      <c r="I27" s="263">
        <f>Data_School!I43</f>
        <v>26.92</v>
      </c>
      <c r="J27" s="558">
        <v>54.805717896066973</v>
      </c>
      <c r="K27" s="91">
        <f t="shared" si="2"/>
        <v>-27.885717896066971</v>
      </c>
      <c r="L27" s="264"/>
      <c r="M27" s="267"/>
      <c r="N27" s="265"/>
      <c r="O27" s="265"/>
      <c r="P27" s="268"/>
      <c r="Q27" s="84"/>
      <c r="R27" s="95"/>
    </row>
    <row r="28" spans="1:18" s="77" customFormat="1" ht="21.75" customHeight="1" x14ac:dyDescent="0.2">
      <c r="A28" s="84"/>
      <c r="B28" s="124" t="str">
        <f>Data_School!B45</f>
        <v xml:space="preserve">  - มฐ ว 4.1</v>
      </c>
      <c r="C28" s="262">
        <f>Data_School!C45</f>
        <v>2</v>
      </c>
      <c r="D28" s="286">
        <f>Data_School!D45</f>
        <v>19</v>
      </c>
      <c r="E28" s="286">
        <f>Data_School!E45</f>
        <v>1</v>
      </c>
      <c r="F28" s="286">
        <f>Data_School!F45</f>
        <v>9</v>
      </c>
      <c r="G28" s="263">
        <f>Data_School!G45</f>
        <v>5</v>
      </c>
      <c r="H28" s="263">
        <f>Data_School!H45</f>
        <v>5.66</v>
      </c>
      <c r="I28" s="263">
        <f>Data_School!I45</f>
        <v>26.92</v>
      </c>
      <c r="J28" s="558">
        <v>54.805717896066973</v>
      </c>
      <c r="K28" s="91">
        <f t="shared" si="2"/>
        <v>-27.885717896066971</v>
      </c>
      <c r="L28" s="264"/>
      <c r="M28" s="267"/>
      <c r="N28" s="265"/>
      <c r="O28" s="265"/>
      <c r="P28" s="268"/>
      <c r="Q28" s="84"/>
      <c r="R28" s="95"/>
    </row>
    <row r="29" spans="1:18" s="77" customFormat="1" ht="21.75" customHeight="1" x14ac:dyDescent="0.2">
      <c r="A29" s="84"/>
      <c r="B29" s="124" t="str">
        <f>Data_School!B46</f>
        <v xml:space="preserve">  - มฐ ว 4.2</v>
      </c>
      <c r="C29" s="262">
        <f>Data_School!C46</f>
        <v>2</v>
      </c>
      <c r="D29" s="286">
        <f>Data_School!D46</f>
        <v>7</v>
      </c>
      <c r="E29" s="286">
        <f>Data_School!E46</f>
        <v>1</v>
      </c>
      <c r="F29" s="286">
        <f>Data_School!F46</f>
        <v>6</v>
      </c>
      <c r="G29" s="263">
        <f>Data_School!G46</f>
        <v>3.5</v>
      </c>
      <c r="H29" s="263">
        <f>Data_School!H46</f>
        <v>3.54</v>
      </c>
      <c r="I29" s="263">
        <f>Data_School!I46</f>
        <v>50</v>
      </c>
      <c r="J29" s="558">
        <v>47.191258433558225</v>
      </c>
      <c r="K29" s="91">
        <f t="shared" si="2"/>
        <v>2.8087415664417748</v>
      </c>
      <c r="L29" s="264"/>
      <c r="M29" s="267"/>
      <c r="N29" s="265"/>
      <c r="O29" s="265"/>
      <c r="P29" s="268"/>
      <c r="Q29" s="84"/>
      <c r="R29" s="95"/>
    </row>
    <row r="30" spans="1:18" s="77" customFormat="1" ht="21.75" customHeight="1" x14ac:dyDescent="0.2">
      <c r="A30" s="84"/>
      <c r="B30" s="124" t="str">
        <f>Data_School!B48</f>
        <v xml:space="preserve">  - มฐ ว 5.1</v>
      </c>
      <c r="C30" s="262">
        <f>Data_School!C48</f>
        <v>2</v>
      </c>
      <c r="D30" s="286">
        <f>Data_School!D48</f>
        <v>10</v>
      </c>
      <c r="E30" s="286">
        <f>Data_School!E48</f>
        <v>3</v>
      </c>
      <c r="F30" s="286">
        <f>Data_School!F48</f>
        <v>3</v>
      </c>
      <c r="G30" s="263">
        <f>Data_School!G48</f>
        <v>3</v>
      </c>
      <c r="H30" s="263">
        <f>Data_School!H48</f>
        <v>0</v>
      </c>
      <c r="I30" s="263">
        <f>Data_School!I48</f>
        <v>30</v>
      </c>
      <c r="J30" s="558">
        <v>51.375770020533885</v>
      </c>
      <c r="K30" s="91">
        <f t="shared" si="2"/>
        <v>-21.375770020533885</v>
      </c>
      <c r="L30" s="264"/>
      <c r="M30" s="267"/>
      <c r="N30" s="265"/>
      <c r="O30" s="265"/>
      <c r="P30" s="268"/>
      <c r="Q30" s="84"/>
      <c r="R30" s="95"/>
    </row>
    <row r="31" spans="1:18" s="131" customFormat="1" ht="21.75" customHeight="1" x14ac:dyDescent="0.55000000000000004">
      <c r="A31" s="130"/>
      <c r="B31" s="124" t="str">
        <f>Data_School!B50</f>
        <v xml:space="preserve">  - มฐ ว 6.1</v>
      </c>
      <c r="C31" s="262">
        <f>Data_School!C50</f>
        <v>2</v>
      </c>
      <c r="D31" s="286">
        <f>Data_School!D50</f>
        <v>19</v>
      </c>
      <c r="E31" s="286">
        <f>Data_School!E50</f>
        <v>5</v>
      </c>
      <c r="F31" s="286">
        <f>Data_School!F50</f>
        <v>8</v>
      </c>
      <c r="G31" s="263">
        <f>Data_School!G50</f>
        <v>6.5</v>
      </c>
      <c r="H31" s="263">
        <f>Data_School!H50</f>
        <v>2.12</v>
      </c>
      <c r="I31" s="263">
        <f>Data_School!I50</f>
        <v>34.21</v>
      </c>
      <c r="J31" s="558">
        <v>31.67</v>
      </c>
      <c r="K31" s="91">
        <f t="shared" si="2"/>
        <v>2.5399999999999991</v>
      </c>
      <c r="L31" s="264"/>
      <c r="M31" s="267"/>
      <c r="N31" s="265"/>
      <c r="O31" s="265"/>
      <c r="P31" s="268"/>
      <c r="Q31" s="130"/>
    </row>
    <row r="32" spans="1:18" ht="24.75" thickBot="1" x14ac:dyDescent="0.6">
      <c r="B32" s="127" t="str">
        <f>Data_School!B52</f>
        <v xml:space="preserve">  - มฐ ว 7.1</v>
      </c>
      <c r="C32" s="272">
        <f>Data_School!C52</f>
        <v>2</v>
      </c>
      <c r="D32" s="287">
        <f>Data_School!D52</f>
        <v>7</v>
      </c>
      <c r="E32" s="287">
        <f>Data_School!E52</f>
        <v>0</v>
      </c>
      <c r="F32" s="287">
        <f>Data_School!F52</f>
        <v>3</v>
      </c>
      <c r="G32" s="273">
        <f>Data_School!G52</f>
        <v>1.5</v>
      </c>
      <c r="H32" s="273">
        <f>Data_School!H52</f>
        <v>2.12</v>
      </c>
      <c r="I32" s="273">
        <f>Data_School!I52</f>
        <v>21.43</v>
      </c>
      <c r="J32" s="559">
        <v>48.408624229979466</v>
      </c>
      <c r="K32" s="102">
        <f t="shared" si="2"/>
        <v>-26.978624229979467</v>
      </c>
      <c r="L32" s="274"/>
      <c r="M32" s="269"/>
      <c r="N32" s="270"/>
      <c r="O32" s="270"/>
      <c r="P32" s="271"/>
    </row>
  </sheetData>
  <sheetProtection password="CF73" sheet="1" objects="1" scenarios="1"/>
  <mergeCells count="17">
    <mergeCell ref="L5:L6"/>
    <mergeCell ref="M5:P5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B4:G4"/>
    <mergeCell ref="B1:P1"/>
    <mergeCell ref="B2:P2"/>
    <mergeCell ref="B3:P3"/>
    <mergeCell ref="H4:P4"/>
  </mergeCells>
  <conditionalFormatting sqref="K7:K15 K20:K21 K23:K32">
    <cfRule type="cellIs" dxfId="59" priority="40" operator="greaterThanOrEqual">
      <formula>4</formula>
    </cfRule>
  </conditionalFormatting>
  <conditionalFormatting sqref="K7:K15 K20:K21 K23:K32">
    <cfRule type="cellIs" dxfId="58" priority="39" operator="between">
      <formula>0</formula>
      <formula>4</formula>
    </cfRule>
  </conditionalFormatting>
  <conditionalFormatting sqref="K7:K15 K20:K21 K23:K32">
    <cfRule type="cellIs" dxfId="57" priority="37" operator="lessThanOrEqual">
      <formula>-4</formula>
    </cfRule>
    <cfRule type="cellIs" dxfId="56" priority="38" operator="between">
      <formula>0</formula>
      <formula>-4</formula>
    </cfRule>
  </conditionalFormatting>
  <conditionalFormatting sqref="K16 K18">
    <cfRule type="cellIs" dxfId="55" priority="36" operator="greaterThanOrEqual">
      <formula>4</formula>
    </cfRule>
  </conditionalFormatting>
  <conditionalFormatting sqref="K16 K18">
    <cfRule type="cellIs" dxfId="54" priority="35" operator="between">
      <formula>0</formula>
      <formula>4</formula>
    </cfRule>
  </conditionalFormatting>
  <conditionalFormatting sqref="K16 K18">
    <cfRule type="cellIs" dxfId="53" priority="33" operator="lessThanOrEqual">
      <formula>-4</formula>
    </cfRule>
    <cfRule type="cellIs" dxfId="52" priority="34" operator="between">
      <formula>0</formula>
      <formula>-4</formula>
    </cfRule>
  </conditionalFormatting>
  <conditionalFormatting sqref="K19">
    <cfRule type="cellIs" dxfId="51" priority="28" operator="greaterThanOrEqual">
      <formula>4</formula>
    </cfRule>
  </conditionalFormatting>
  <conditionalFormatting sqref="K19">
    <cfRule type="cellIs" dxfId="50" priority="27" operator="between">
      <formula>0</formula>
      <formula>4</formula>
    </cfRule>
  </conditionalFormatting>
  <conditionalFormatting sqref="K19">
    <cfRule type="cellIs" dxfId="49" priority="25" operator="lessThanOrEqual">
      <formula>-4</formula>
    </cfRule>
    <cfRule type="cellIs" dxfId="48" priority="26" operator="between">
      <formula>0</formula>
      <formula>-4</formula>
    </cfRule>
  </conditionalFormatting>
  <conditionalFormatting sqref="K22">
    <cfRule type="cellIs" dxfId="47" priority="24" operator="greaterThanOrEqual">
      <formula>4</formula>
    </cfRule>
  </conditionalFormatting>
  <conditionalFormatting sqref="K22">
    <cfRule type="cellIs" dxfId="46" priority="23" operator="between">
      <formula>0</formula>
      <formula>4</formula>
    </cfRule>
  </conditionalFormatting>
  <conditionalFormatting sqref="K22">
    <cfRule type="cellIs" dxfId="45" priority="21" operator="lessThanOrEqual">
      <formula>-4</formula>
    </cfRule>
    <cfRule type="cellIs" dxfId="44" priority="22" operator="between">
      <formula>0</formula>
      <formula>-4</formula>
    </cfRule>
  </conditionalFormatting>
  <conditionalFormatting sqref="K17">
    <cfRule type="cellIs" dxfId="43" priority="4" operator="greaterThanOrEqual">
      <formula>4</formula>
    </cfRule>
  </conditionalFormatting>
  <conditionalFormatting sqref="K17">
    <cfRule type="cellIs" dxfId="42" priority="3" operator="between">
      <formula>0</formula>
      <formula>4</formula>
    </cfRule>
  </conditionalFormatting>
  <conditionalFormatting sqref="K17">
    <cfRule type="cellIs" dxfId="41" priority="1" operator="lessThanOrEqual">
      <formula>-4</formula>
    </cfRule>
    <cfRule type="cellIs" dxfId="40" priority="2" operator="between">
      <formula>0</formula>
      <formula>-4</formula>
    </cfRule>
  </conditionalFormatting>
  <pageMargins left="0.35" right="0.35" top="0.55000000000000004" bottom="0.25" header="0.31496062992126" footer="0.27"/>
  <pageSetup paperSize="9" orientation="landscape" horizontalDpi="4294967294" r:id="rId1"/>
  <headerFooter>
    <oddFooter>&amp;C&amp;9Testing Analyze Program (TAP) &amp;8&amp;K7030A0P.5 (2560)</oddFooter>
  </headerFooter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28"/>
  <sheetViews>
    <sheetView zoomScale="115" zoomScaleNormal="115" workbookViewId="0">
      <selection activeCell="G3" sqref="G3"/>
    </sheetView>
  </sheetViews>
  <sheetFormatPr defaultRowHeight="23.25" x14ac:dyDescent="0.55000000000000004"/>
  <cols>
    <col min="1" max="1" width="6.85546875" style="132" customWidth="1"/>
    <col min="2" max="2" width="36.5703125" style="132" customWidth="1"/>
    <col min="3" max="4" width="11.85546875" style="132" customWidth="1"/>
    <col min="5" max="5" width="11.85546875" style="131" customWidth="1"/>
    <col min="6" max="6" width="15.85546875" style="132" customWidth="1"/>
    <col min="7" max="10" width="8.5703125" style="132" customWidth="1"/>
    <col min="11" max="11" width="6.85546875" style="132" customWidth="1"/>
    <col min="12" max="12" width="9.42578125" style="170" bestFit="1" customWidth="1"/>
    <col min="13" max="16384" width="9.140625" style="132"/>
  </cols>
  <sheetData>
    <row r="1" spans="1:12" s="134" customFormat="1" ht="31.5" customHeight="1" thickBot="1" x14ac:dyDescent="0.25">
      <c r="B1" s="135"/>
      <c r="C1" s="749"/>
      <c r="D1" s="749"/>
      <c r="E1" s="749"/>
      <c r="F1" s="749"/>
      <c r="G1" s="749"/>
      <c r="H1" s="749"/>
      <c r="I1" s="749"/>
      <c r="J1" s="749"/>
      <c r="L1" s="53"/>
    </row>
    <row r="2" spans="1:12" s="67" customFormat="1" ht="20.25" customHeight="1" thickBot="1" x14ac:dyDescent="0.55000000000000004">
      <c r="B2" s="136"/>
      <c r="C2" s="743" t="s">
        <v>50</v>
      </c>
      <c r="D2" s="745" t="s">
        <v>51</v>
      </c>
      <c r="E2" s="747" t="s">
        <v>48</v>
      </c>
      <c r="F2" s="339"/>
      <c r="G2" s="753" t="str">
        <f>Data_School!K5</f>
        <v>ร้อยละของจำนวนนักเรียน</v>
      </c>
      <c r="H2" s="754"/>
      <c r="I2" s="754"/>
      <c r="J2" s="755"/>
    </row>
    <row r="3" spans="1:12" s="68" customFormat="1" ht="19.5" customHeight="1" thickBot="1" x14ac:dyDescent="0.55000000000000004">
      <c r="B3" s="137"/>
      <c r="C3" s="750"/>
      <c r="D3" s="751"/>
      <c r="E3" s="752"/>
      <c r="F3" s="340"/>
      <c r="G3" s="138" t="str">
        <f>Link1!M6</f>
        <v>ปรับปรุง</v>
      </c>
      <c r="H3" s="66" t="str">
        <f>Link1!N6</f>
        <v>พอใช้</v>
      </c>
      <c r="I3" s="139" t="str">
        <f>Link1!O6</f>
        <v>ดี</v>
      </c>
      <c r="J3" s="140" t="str">
        <f>Link1!P6</f>
        <v>ดีมาก</v>
      </c>
      <c r="L3" s="67"/>
    </row>
    <row r="4" spans="1:12" s="146" customFormat="1" ht="21" customHeight="1" thickBot="1" x14ac:dyDescent="0.6">
      <c r="A4" s="130"/>
      <c r="B4" s="70" t="str">
        <f>Link1!B7</f>
        <v>รวมทุกกลุ่มฯ</v>
      </c>
      <c r="C4" s="73">
        <f>Link1!I7</f>
        <v>40.666666666666664</v>
      </c>
      <c r="D4" s="75">
        <f>Link1!J7</f>
        <v>42.726666666666667</v>
      </c>
      <c r="E4" s="300">
        <f>Link1!K7</f>
        <v>-2.06</v>
      </c>
      <c r="F4" s="75" t="s">
        <v>167</v>
      </c>
      <c r="G4" s="142">
        <f>Link1!M7</f>
        <v>16.666666666666668</v>
      </c>
      <c r="H4" s="143">
        <f>Link1!N7</f>
        <v>33.333333333333336</v>
      </c>
      <c r="I4" s="143">
        <f>Link1!O7</f>
        <v>33.333333333333336</v>
      </c>
      <c r="J4" s="144">
        <f>Link1!P7</f>
        <v>0</v>
      </c>
      <c r="K4" s="145"/>
      <c r="L4" s="67"/>
    </row>
    <row r="5" spans="1:12" s="146" customFormat="1" ht="21" customHeight="1" x14ac:dyDescent="0.55000000000000004">
      <c r="A5" s="130"/>
      <c r="B5" s="78" t="str">
        <f>Link1!B8</f>
        <v>ภาษาไทย</v>
      </c>
      <c r="C5" s="80">
        <f>Link1!I8</f>
        <v>60</v>
      </c>
      <c r="D5" s="82">
        <f>Link1!J8</f>
        <v>47.4</v>
      </c>
      <c r="E5" s="299">
        <f>Link1!K8</f>
        <v>12.600000000000001</v>
      </c>
      <c r="F5" s="82" t="s">
        <v>19</v>
      </c>
      <c r="G5" s="148">
        <f>Link1!M8</f>
        <v>0</v>
      </c>
      <c r="H5" s="149">
        <f>Link1!N8</f>
        <v>0</v>
      </c>
      <c r="I5" s="149">
        <f>Link1!O8</f>
        <v>100</v>
      </c>
      <c r="J5" s="150">
        <f>Link1!P8</f>
        <v>0</v>
      </c>
      <c r="K5" s="145"/>
      <c r="L5" s="67"/>
    </row>
    <row r="6" spans="1:12" s="146" customFormat="1" ht="21" customHeight="1" x14ac:dyDescent="0.55000000000000004">
      <c r="A6" s="151"/>
      <c r="B6" s="85" t="str">
        <f>Link1!B9</f>
        <v xml:space="preserve">  - มฐ ท 1.1</v>
      </c>
      <c r="C6" s="89">
        <f>Link1!I9</f>
        <v>65.739999999999995</v>
      </c>
      <c r="D6" s="90">
        <f>Link1!J9</f>
        <v>48.093746565556664</v>
      </c>
      <c r="E6" s="147">
        <f>Link1!K9</f>
        <v>17.646253434443331</v>
      </c>
      <c r="F6" s="90"/>
      <c r="G6" s="152"/>
      <c r="H6" s="153"/>
      <c r="I6" s="153"/>
      <c r="J6" s="154"/>
      <c r="K6" s="30"/>
      <c r="L6" s="67"/>
    </row>
    <row r="7" spans="1:12" s="146" customFormat="1" ht="21" customHeight="1" x14ac:dyDescent="0.55000000000000004">
      <c r="A7" s="130"/>
      <c r="B7" s="85" t="str">
        <f>Link1!B10</f>
        <v xml:space="preserve">  - มฐ ท 2.1</v>
      </c>
      <c r="C7" s="89">
        <f>Link1!I10</f>
        <v>55.43</v>
      </c>
      <c r="D7" s="90">
        <f>Link1!J10</f>
        <v>21.84</v>
      </c>
      <c r="E7" s="147">
        <f>Link1!K10</f>
        <v>33.590000000000003</v>
      </c>
      <c r="F7" s="90"/>
      <c r="G7" s="152"/>
      <c r="H7" s="153"/>
      <c r="I7" s="153"/>
      <c r="J7" s="154"/>
      <c r="K7" s="145"/>
      <c r="L7" s="67"/>
    </row>
    <row r="8" spans="1:12" s="146" customFormat="1" ht="21" customHeight="1" x14ac:dyDescent="0.55000000000000004">
      <c r="A8" s="151"/>
      <c r="B8" s="85" t="str">
        <f>Link1!B11</f>
        <v xml:space="preserve">  - มฐ ท 3.1</v>
      </c>
      <c r="C8" s="89">
        <f>Link1!I11</f>
        <v>61.11</v>
      </c>
      <c r="D8" s="90">
        <f>Link1!J11</f>
        <v>70.01318826244642</v>
      </c>
      <c r="E8" s="147">
        <f>Link1!K11</f>
        <v>-8.9031882624464203</v>
      </c>
      <c r="F8" s="90"/>
      <c r="G8" s="152"/>
      <c r="H8" s="153"/>
      <c r="I8" s="153"/>
      <c r="J8" s="154"/>
      <c r="K8" s="30"/>
      <c r="L8" s="67"/>
    </row>
    <row r="9" spans="1:12" s="24" customFormat="1" ht="21" customHeight="1" x14ac:dyDescent="0.55000000000000004">
      <c r="A9" s="151"/>
      <c r="B9" s="85" t="str">
        <f>Link1!B12</f>
        <v xml:space="preserve">  - มฐ ท 4.1</v>
      </c>
      <c r="C9" s="89">
        <f>Link1!I12</f>
        <v>51.61</v>
      </c>
      <c r="D9" s="90">
        <f>Link1!J12</f>
        <v>48.22</v>
      </c>
      <c r="E9" s="147">
        <f>Link1!K12</f>
        <v>3.3900000000000006</v>
      </c>
      <c r="F9" s="90"/>
      <c r="G9" s="152"/>
      <c r="H9" s="153"/>
      <c r="I9" s="153"/>
      <c r="J9" s="154"/>
      <c r="K9" s="30"/>
      <c r="L9" s="67"/>
    </row>
    <row r="10" spans="1:12" s="146" customFormat="1" ht="21" customHeight="1" thickBot="1" x14ac:dyDescent="0.6">
      <c r="A10" s="130"/>
      <c r="B10" s="96" t="str">
        <f>Link1!B13</f>
        <v xml:space="preserve">  - มฐ ท 5.1</v>
      </c>
      <c r="C10" s="100">
        <f>Link1!I13</f>
        <v>80</v>
      </c>
      <c r="D10" s="101">
        <f>Link1!J13</f>
        <v>60.830860534124632</v>
      </c>
      <c r="E10" s="174">
        <f>Link1!K13</f>
        <v>19.169139465875368</v>
      </c>
      <c r="F10" s="101"/>
      <c r="G10" s="155"/>
      <c r="H10" s="156"/>
      <c r="I10" s="156"/>
      <c r="J10" s="157"/>
      <c r="K10" s="145"/>
      <c r="L10" s="67"/>
    </row>
    <row r="11" spans="1:12" s="146" customFormat="1" ht="21" customHeight="1" x14ac:dyDescent="0.55000000000000004">
      <c r="A11" s="130"/>
      <c r="B11" s="106" t="str">
        <f>Link1!B14</f>
        <v>คณิตศาสตร์</v>
      </c>
      <c r="C11" s="108">
        <f>Link1!I14</f>
        <v>33.5</v>
      </c>
      <c r="D11" s="110">
        <f>Link1!J14</f>
        <v>34.74</v>
      </c>
      <c r="E11" s="175">
        <f>Link1!K14</f>
        <v>-1.240000000000002</v>
      </c>
      <c r="F11" s="110" t="s">
        <v>20</v>
      </c>
      <c r="G11" s="158">
        <f>Link1!M14</f>
        <v>0</v>
      </c>
      <c r="H11" s="159">
        <f>Link1!N14</f>
        <v>100</v>
      </c>
      <c r="I11" s="159">
        <f>Link1!O14</f>
        <v>0</v>
      </c>
      <c r="J11" s="160">
        <f>Link1!P14</f>
        <v>0</v>
      </c>
      <c r="K11" s="145"/>
      <c r="L11" s="67"/>
    </row>
    <row r="12" spans="1:12" s="24" customFormat="1" ht="21" customHeight="1" x14ac:dyDescent="0.55000000000000004">
      <c r="A12" s="151"/>
      <c r="B12" s="112" t="str">
        <f>Link1!B15</f>
        <v xml:space="preserve">  - มฐ ค 1.1</v>
      </c>
      <c r="C12" s="114">
        <f>Link1!I15</f>
        <v>75</v>
      </c>
      <c r="D12" s="115">
        <f>Link1!J15</f>
        <v>47.475777664456913</v>
      </c>
      <c r="E12" s="177">
        <f>Link1!K15</f>
        <v>27.524222335543087</v>
      </c>
      <c r="F12" s="115"/>
      <c r="G12" s="161"/>
      <c r="H12" s="162"/>
      <c r="I12" s="162"/>
      <c r="J12" s="163"/>
      <c r="K12" s="30"/>
      <c r="L12" s="67"/>
    </row>
    <row r="13" spans="1:12" s="24" customFormat="1" ht="21" customHeight="1" x14ac:dyDescent="0.55000000000000004">
      <c r="A13" s="151"/>
      <c r="B13" s="112" t="str">
        <f>Link1!B16</f>
        <v xml:space="preserve">  - มฐ ค 1.2</v>
      </c>
      <c r="C13" s="114">
        <f>Link1!I16</f>
        <v>36.840000000000003</v>
      </c>
      <c r="D13" s="115">
        <f>Link1!J16</f>
        <v>37.044069889154301</v>
      </c>
      <c r="E13" s="177">
        <f>Link1!K16</f>
        <v>-0.20406988915429736</v>
      </c>
      <c r="F13" s="115"/>
      <c r="G13" s="161"/>
      <c r="H13" s="162"/>
      <c r="I13" s="162"/>
      <c r="J13" s="163"/>
      <c r="K13" s="30"/>
      <c r="L13" s="67"/>
    </row>
    <row r="14" spans="1:12" s="146" customFormat="1" ht="21" customHeight="1" x14ac:dyDescent="0.55000000000000004">
      <c r="A14" s="151"/>
      <c r="B14" s="112" t="str">
        <f>Link1!B18</f>
        <v xml:space="preserve">  - มฐ ค 2.1</v>
      </c>
      <c r="C14" s="114">
        <f>Link1!I18</f>
        <v>55</v>
      </c>
      <c r="D14" s="115">
        <f>Link1!J18</f>
        <v>35.135135135135137</v>
      </c>
      <c r="E14" s="177">
        <f>Link1!K18</f>
        <v>19.864864864864863</v>
      </c>
      <c r="F14" s="115"/>
      <c r="G14" s="161"/>
      <c r="H14" s="162"/>
      <c r="I14" s="162"/>
      <c r="J14" s="163"/>
      <c r="K14" s="30"/>
      <c r="L14" s="67"/>
    </row>
    <row r="15" spans="1:12" s="24" customFormat="1" ht="21" customHeight="1" x14ac:dyDescent="0.55000000000000004">
      <c r="A15" s="151"/>
      <c r="B15" s="112" t="str">
        <f>Link1!B19</f>
        <v xml:space="preserve">  - มฐ ค 2.2</v>
      </c>
      <c r="C15" s="114">
        <f>Link1!I19</f>
        <v>10</v>
      </c>
      <c r="D15" s="115">
        <f>Link1!J19</f>
        <v>21.302056773754884</v>
      </c>
      <c r="E15" s="177">
        <f>Link1!K19</f>
        <v>-11.302056773754884</v>
      </c>
      <c r="F15" s="115"/>
      <c r="G15" s="161"/>
      <c r="H15" s="162"/>
      <c r="I15" s="162"/>
      <c r="J15" s="163"/>
      <c r="K15" s="30"/>
      <c r="L15" s="67"/>
    </row>
    <row r="16" spans="1:12" s="24" customFormat="1" ht="21" customHeight="1" x14ac:dyDescent="0.55000000000000004">
      <c r="A16" s="151"/>
      <c r="B16" s="112" t="str">
        <f>Link1!B20</f>
        <v xml:space="preserve">  - มฐ ค 3.1</v>
      </c>
      <c r="C16" s="114">
        <f>Link1!I20</f>
        <v>33.33</v>
      </c>
      <c r="D16" s="115">
        <f>Link1!J20</f>
        <v>31.463539010708818</v>
      </c>
      <c r="E16" s="177">
        <f>Link1!K20</f>
        <v>1.8664609892911805</v>
      </c>
      <c r="F16" s="115"/>
      <c r="G16" s="161"/>
      <c r="H16" s="162"/>
      <c r="I16" s="162"/>
      <c r="J16" s="163"/>
      <c r="K16" s="30"/>
      <c r="L16" s="67"/>
    </row>
    <row r="17" spans="1:12" s="24" customFormat="1" ht="21" customHeight="1" x14ac:dyDescent="0.55000000000000004">
      <c r="A17" s="151"/>
      <c r="B17" s="112" t="str">
        <f>Link1!B21</f>
        <v xml:space="preserve">  - มฐ ค 4.1</v>
      </c>
      <c r="C17" s="114">
        <f>Link1!I21</f>
        <v>0</v>
      </c>
      <c r="D17" s="115">
        <f>Link1!J21</f>
        <v>18.918918918918916</v>
      </c>
      <c r="E17" s="177">
        <f>Link1!K21</f>
        <v>-18.918918918918916</v>
      </c>
      <c r="F17" s="115"/>
      <c r="G17" s="161"/>
      <c r="H17" s="162"/>
      <c r="I17" s="162"/>
      <c r="J17" s="163"/>
      <c r="K17" s="30"/>
      <c r="L17" s="67"/>
    </row>
    <row r="18" spans="1:12" s="146" customFormat="1" ht="21" customHeight="1" x14ac:dyDescent="0.55000000000000004">
      <c r="A18" s="130"/>
      <c r="B18" s="112" t="str">
        <f>Link1!B22</f>
        <v xml:space="preserve">  - มฐ ค 5.1</v>
      </c>
      <c r="C18" s="114">
        <f>Link1!I22</f>
        <v>35</v>
      </c>
      <c r="D18" s="115">
        <f>Link1!J22</f>
        <v>44</v>
      </c>
      <c r="E18" s="177">
        <f>Link1!K22</f>
        <v>-9</v>
      </c>
      <c r="F18" s="115"/>
      <c r="G18" s="161"/>
      <c r="H18" s="162"/>
      <c r="I18" s="162"/>
      <c r="J18" s="163"/>
      <c r="K18" s="145"/>
      <c r="L18" s="67"/>
    </row>
    <row r="19" spans="1:12" s="24" customFormat="1" ht="21" customHeight="1" thickBot="1" x14ac:dyDescent="0.6">
      <c r="A19" s="151"/>
      <c r="B19" s="288" t="str">
        <f>Link1!B23</f>
        <v xml:space="preserve">  - มฐ ค 5.2</v>
      </c>
      <c r="C19" s="289">
        <f>Link1!I23</f>
        <v>50</v>
      </c>
      <c r="D19" s="290">
        <f>Link1!J23</f>
        <v>51.30035696073432</v>
      </c>
      <c r="E19" s="298">
        <f>Link1!K23</f>
        <v>-1.3003569607343195</v>
      </c>
      <c r="F19" s="290"/>
      <c r="G19" s="291"/>
      <c r="H19" s="292"/>
      <c r="I19" s="292"/>
      <c r="J19" s="293"/>
      <c r="K19" s="30"/>
      <c r="L19" s="67"/>
    </row>
    <row r="20" spans="1:12" s="146" customFormat="1" ht="21" customHeight="1" x14ac:dyDescent="0.55000000000000004">
      <c r="A20" s="130"/>
      <c r="B20" s="120" t="str">
        <f>Link1!B24</f>
        <v>วิทยาศาสตร์</v>
      </c>
      <c r="C20" s="122">
        <f>Link1!I24</f>
        <v>28.5</v>
      </c>
      <c r="D20" s="123">
        <f>Link1!J24</f>
        <v>46.04</v>
      </c>
      <c r="E20" s="141">
        <f>Link1!K24</f>
        <v>-17.54</v>
      </c>
      <c r="F20" s="123" t="s">
        <v>21</v>
      </c>
      <c r="G20" s="164">
        <f>Link1!M24</f>
        <v>50</v>
      </c>
      <c r="H20" s="165">
        <f>Link1!N24</f>
        <v>0</v>
      </c>
      <c r="I20" s="165">
        <f>Link1!O24</f>
        <v>0</v>
      </c>
      <c r="J20" s="166">
        <f>Link1!P24</f>
        <v>0</v>
      </c>
      <c r="K20" s="145"/>
      <c r="L20" s="68"/>
    </row>
    <row r="21" spans="1:12" s="146" customFormat="1" ht="21" customHeight="1" x14ac:dyDescent="0.55000000000000004">
      <c r="A21" s="130"/>
      <c r="B21" s="124" t="str">
        <f>Link1!B25</f>
        <v xml:space="preserve">  - มฐ ว 1.1</v>
      </c>
      <c r="C21" s="125">
        <f>Link1!I25</f>
        <v>6.25</v>
      </c>
      <c r="D21" s="126">
        <f>Link1!J25</f>
        <v>34.58</v>
      </c>
      <c r="E21" s="147">
        <f>Link1!K25</f>
        <v>-28.33</v>
      </c>
      <c r="F21" s="126"/>
      <c r="G21" s="167"/>
      <c r="H21" s="168"/>
      <c r="I21" s="168"/>
      <c r="J21" s="169"/>
      <c r="K21" s="145"/>
      <c r="L21" s="67"/>
    </row>
    <row r="22" spans="1:12" ht="21" customHeight="1" x14ac:dyDescent="0.55000000000000004">
      <c r="B22" s="124" t="str">
        <f>Link1!B26</f>
        <v xml:space="preserve">  - มฐ ว 1.2</v>
      </c>
      <c r="C22" s="125">
        <f>Link1!I26</f>
        <v>34.619999999999997</v>
      </c>
      <c r="D22" s="126">
        <f>Link1!J26</f>
        <v>42.817090507028901</v>
      </c>
      <c r="E22" s="147">
        <f>Link1!K26</f>
        <v>-8.1970905070289035</v>
      </c>
      <c r="F22" s="126"/>
      <c r="G22" s="167"/>
      <c r="H22" s="168"/>
      <c r="I22" s="168"/>
      <c r="J22" s="169"/>
    </row>
    <row r="23" spans="1:12" ht="21" customHeight="1" x14ac:dyDescent="0.55000000000000004">
      <c r="B23" s="124" t="str">
        <f>Link1!B27</f>
        <v xml:space="preserve">  - มฐ ว 3.1</v>
      </c>
      <c r="C23" s="125">
        <f>Link1!I27</f>
        <v>26.92</v>
      </c>
      <c r="D23" s="126">
        <f>Link1!J27</f>
        <v>54.805717896066973</v>
      </c>
      <c r="E23" s="147">
        <f>Link1!K27</f>
        <v>-27.885717896066971</v>
      </c>
      <c r="F23" s="126"/>
      <c r="G23" s="171"/>
      <c r="H23" s="172"/>
      <c r="I23" s="172"/>
      <c r="J23" s="173"/>
    </row>
    <row r="24" spans="1:12" ht="21" customHeight="1" x14ac:dyDescent="0.55000000000000004">
      <c r="B24" s="124" t="str">
        <f>Link1!B28</f>
        <v xml:space="preserve">  - มฐ ว 4.1</v>
      </c>
      <c r="C24" s="125">
        <f>Link1!I28</f>
        <v>26.92</v>
      </c>
      <c r="D24" s="126">
        <f>Link1!J28</f>
        <v>54.805717896066973</v>
      </c>
      <c r="E24" s="147">
        <f>Link1!K28</f>
        <v>-27.885717896066971</v>
      </c>
      <c r="F24" s="126"/>
      <c r="G24" s="171"/>
      <c r="H24" s="172"/>
      <c r="I24" s="172"/>
      <c r="J24" s="173"/>
    </row>
    <row r="25" spans="1:12" ht="21" customHeight="1" x14ac:dyDescent="0.55000000000000004">
      <c r="B25" s="124" t="str">
        <f>Link1!B29</f>
        <v xml:space="preserve">  - มฐ ว 4.2</v>
      </c>
      <c r="C25" s="125">
        <f>Link1!I29</f>
        <v>50</v>
      </c>
      <c r="D25" s="126">
        <f>Link1!J29</f>
        <v>47.191258433558225</v>
      </c>
      <c r="E25" s="147">
        <f>Link1!K29</f>
        <v>2.8087415664417748</v>
      </c>
      <c r="F25" s="126"/>
      <c r="G25" s="171"/>
      <c r="H25" s="172"/>
      <c r="I25" s="172"/>
      <c r="J25" s="173"/>
    </row>
    <row r="26" spans="1:12" ht="21" customHeight="1" x14ac:dyDescent="0.55000000000000004">
      <c r="B26" s="124" t="str">
        <f>Link1!B30</f>
        <v xml:space="preserve">  - มฐ ว 5.1</v>
      </c>
      <c r="C26" s="125">
        <f>Link1!I30</f>
        <v>30</v>
      </c>
      <c r="D26" s="126">
        <f>Link1!J30</f>
        <v>51.375770020533885</v>
      </c>
      <c r="E26" s="147">
        <f>Link1!K30</f>
        <v>-21.375770020533885</v>
      </c>
      <c r="F26" s="126"/>
      <c r="G26" s="171"/>
      <c r="H26" s="172"/>
      <c r="I26" s="172"/>
      <c r="J26" s="173"/>
    </row>
    <row r="27" spans="1:12" s="131" customFormat="1" ht="24" x14ac:dyDescent="0.55000000000000004">
      <c r="B27" s="124" t="str">
        <f>Link1!B31</f>
        <v xml:space="preserve">  - มฐ ว 6.1</v>
      </c>
      <c r="C27" s="125">
        <f>Link1!I31</f>
        <v>34.21</v>
      </c>
      <c r="D27" s="126">
        <f>Link1!J31</f>
        <v>31.67</v>
      </c>
      <c r="E27" s="147">
        <f>Link1!K31</f>
        <v>2.5399999999999991</v>
      </c>
      <c r="F27" s="126"/>
      <c r="G27" s="171"/>
      <c r="H27" s="172"/>
      <c r="I27" s="172"/>
      <c r="J27" s="173"/>
      <c r="L27" s="176"/>
    </row>
    <row r="28" spans="1:12" ht="24.75" thickBot="1" x14ac:dyDescent="0.6">
      <c r="B28" s="127" t="str">
        <f>Link1!B32</f>
        <v xml:space="preserve">  - มฐ ว 7.1</v>
      </c>
      <c r="C28" s="128">
        <f>Link1!I32</f>
        <v>21.43</v>
      </c>
      <c r="D28" s="129">
        <f>Link1!J32</f>
        <v>48.408624229979466</v>
      </c>
      <c r="E28" s="294">
        <f>Link1!K32</f>
        <v>-26.978624229979467</v>
      </c>
      <c r="F28" s="129"/>
      <c r="G28" s="295"/>
      <c r="H28" s="296"/>
      <c r="I28" s="296"/>
      <c r="J28" s="297"/>
    </row>
  </sheetData>
  <mergeCells count="5">
    <mergeCell ref="C1:J1"/>
    <mergeCell ref="C2:C3"/>
    <mergeCell ref="D2:D3"/>
    <mergeCell ref="E2:E3"/>
    <mergeCell ref="G2:J2"/>
  </mergeCells>
  <conditionalFormatting sqref="E5:E12 E14:E15 E17:E28">
    <cfRule type="cellIs" dxfId="39" priority="13" operator="lessThanOrEqual">
      <formula>-4</formula>
    </cfRule>
    <cfRule type="cellIs" dxfId="38" priority="14" operator="between">
      <formula>0</formula>
      <formula>-4</formula>
    </cfRule>
  </conditionalFormatting>
  <conditionalFormatting sqref="E5:E12 E14:E15 E17:E28">
    <cfRule type="cellIs" dxfId="37" priority="16" operator="greaterThanOrEqual">
      <formula>4</formula>
    </cfRule>
  </conditionalFormatting>
  <conditionalFormatting sqref="E5:E12 E14:E15 E17:E28">
    <cfRule type="cellIs" dxfId="36" priority="15" operator="between">
      <formula>0</formula>
      <formula>4</formula>
    </cfRule>
  </conditionalFormatting>
  <conditionalFormatting sqref="E13">
    <cfRule type="cellIs" dxfId="35" priority="9" operator="lessThanOrEqual">
      <formula>-4</formula>
    </cfRule>
    <cfRule type="cellIs" dxfId="34" priority="10" operator="between">
      <formula>0</formula>
      <formula>-4</formula>
    </cfRule>
  </conditionalFormatting>
  <conditionalFormatting sqref="E13">
    <cfRule type="cellIs" dxfId="33" priority="12" operator="greaterThanOrEqual">
      <formula>4</formula>
    </cfRule>
  </conditionalFormatting>
  <conditionalFormatting sqref="E13">
    <cfRule type="cellIs" dxfId="32" priority="11" operator="between">
      <formula>0</formula>
      <formula>4</formula>
    </cfRule>
  </conditionalFormatting>
  <conditionalFormatting sqref="E16">
    <cfRule type="cellIs" dxfId="31" priority="5" operator="lessThanOrEqual">
      <formula>-4</formula>
    </cfRule>
    <cfRule type="cellIs" dxfId="30" priority="6" operator="between">
      <formula>0</formula>
      <formula>-4</formula>
    </cfRule>
  </conditionalFormatting>
  <conditionalFormatting sqref="E16">
    <cfRule type="cellIs" dxfId="29" priority="8" operator="greaterThanOrEqual">
      <formula>4</formula>
    </cfRule>
  </conditionalFormatting>
  <conditionalFormatting sqref="E16">
    <cfRule type="cellIs" dxfId="28" priority="7" operator="between">
      <formula>0</formula>
      <formula>4</formula>
    </cfRule>
  </conditionalFormatting>
  <conditionalFormatting sqref="E4:E28">
    <cfRule type="cellIs" dxfId="27" priority="4" operator="greaterThanOrEqual">
      <formula>4</formula>
    </cfRule>
  </conditionalFormatting>
  <conditionalFormatting sqref="E4:E28">
    <cfRule type="cellIs" dxfId="26" priority="3" operator="between">
      <formula>0</formula>
      <formula>4</formula>
    </cfRule>
  </conditionalFormatting>
  <conditionalFormatting sqref="E4:E28">
    <cfRule type="cellIs" dxfId="25" priority="1" operator="lessThanOrEqual">
      <formula>-4</formula>
    </cfRule>
    <cfRule type="cellIs" dxfId="24" priority="2" operator="between">
      <formula>0</formula>
      <formula>-4</formula>
    </cfRule>
  </conditionalFormatting>
  <pageMargins left="0.19685039370078741" right="0.19685039370078741" top="0.39370078740157483" bottom="0.19685039370078741" header="0.31496062992125984" footer="0.31496062992125984"/>
  <pageSetup paperSize="9" orientation="landscape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Q349"/>
  <sheetViews>
    <sheetView showWhiteSpace="0" zoomScale="70" zoomScaleNormal="70" zoomScalePageLayoutView="70" workbookViewId="0">
      <selection activeCell="B148" sqref="B148:Q148"/>
    </sheetView>
  </sheetViews>
  <sheetFormatPr defaultRowHeight="18" customHeight="1" x14ac:dyDescent="0.7"/>
  <cols>
    <col min="1" max="1" width="1.42578125" style="178" customWidth="1"/>
    <col min="2" max="2" width="6.42578125" style="178" customWidth="1"/>
    <col min="3" max="6" width="9.85546875" style="178" customWidth="1"/>
    <col min="7" max="10" width="9" style="178" customWidth="1"/>
    <col min="11" max="14" width="9.85546875" style="178" customWidth="1"/>
    <col min="15" max="15" width="9.7109375" style="178" customWidth="1"/>
    <col min="16" max="16" width="5.85546875" style="178" customWidth="1"/>
    <col min="17" max="17" width="1.5703125" style="178" customWidth="1"/>
    <col min="18" max="16384" width="9.140625" style="178"/>
  </cols>
  <sheetData>
    <row r="1" spans="2:17" s="341" customFormat="1" ht="28.5" customHeight="1" x14ac:dyDescent="0.2">
      <c r="B1" s="756" t="s">
        <v>157</v>
      </c>
      <c r="C1" s="756"/>
      <c r="D1" s="756"/>
      <c r="E1" s="756"/>
      <c r="F1" s="756"/>
      <c r="G1" s="756"/>
      <c r="H1" s="756"/>
      <c r="I1" s="756"/>
      <c r="J1" s="756"/>
      <c r="K1" s="756"/>
      <c r="L1" s="756"/>
      <c r="M1" s="756"/>
      <c r="N1" s="756"/>
      <c r="O1" s="756"/>
      <c r="P1" s="756"/>
      <c r="Q1" s="756"/>
    </row>
    <row r="2" spans="2:17" s="341" customFormat="1" ht="24.75" customHeight="1" x14ac:dyDescent="0.2">
      <c r="B2" s="756" t="s">
        <v>177</v>
      </c>
      <c r="C2" s="756"/>
      <c r="D2" s="756"/>
      <c r="E2" s="756"/>
      <c r="F2" s="756"/>
      <c r="G2" s="756"/>
      <c r="H2" s="756"/>
      <c r="I2" s="756"/>
      <c r="J2" s="756"/>
      <c r="K2" s="756"/>
      <c r="L2" s="756"/>
      <c r="M2" s="756"/>
      <c r="N2" s="756"/>
      <c r="O2" s="756"/>
      <c r="P2" s="756"/>
      <c r="Q2" s="756"/>
    </row>
    <row r="3" spans="2:17" s="341" customFormat="1" ht="29.25" customHeight="1" x14ac:dyDescent="0.2">
      <c r="B3" s="757" t="s">
        <v>158</v>
      </c>
      <c r="C3" s="757"/>
      <c r="D3" s="757"/>
      <c r="E3" s="757"/>
      <c r="F3" s="757"/>
      <c r="G3" s="757"/>
      <c r="H3" s="757"/>
      <c r="I3" s="757"/>
      <c r="J3" s="757"/>
      <c r="K3" s="757"/>
      <c r="L3" s="757"/>
      <c r="M3" s="757"/>
      <c r="N3" s="757"/>
      <c r="O3" s="757"/>
      <c r="P3" s="757"/>
      <c r="Q3" s="757"/>
    </row>
    <row r="29" spans="2:17" ht="18.75" customHeight="1" x14ac:dyDescent="0.7"/>
    <row r="30" spans="2:17" s="341" customFormat="1" ht="28.5" customHeight="1" x14ac:dyDescent="0.2">
      <c r="B30" s="756" t="s">
        <v>157</v>
      </c>
      <c r="C30" s="756"/>
      <c r="D30" s="756"/>
      <c r="E30" s="756"/>
      <c r="F30" s="756"/>
      <c r="G30" s="756"/>
      <c r="H30" s="756"/>
      <c r="I30" s="756"/>
      <c r="J30" s="756"/>
      <c r="K30" s="756"/>
      <c r="L30" s="756"/>
      <c r="M30" s="756"/>
      <c r="N30" s="756"/>
      <c r="O30" s="756"/>
      <c r="P30" s="756"/>
      <c r="Q30" s="756"/>
    </row>
    <row r="31" spans="2:17" s="341" customFormat="1" ht="24.75" customHeight="1" x14ac:dyDescent="0.2">
      <c r="B31" s="756" t="s">
        <v>177</v>
      </c>
      <c r="C31" s="756"/>
      <c r="D31" s="756"/>
      <c r="E31" s="756"/>
      <c r="F31" s="756"/>
      <c r="G31" s="756"/>
      <c r="H31" s="756"/>
      <c r="I31" s="756"/>
      <c r="J31" s="756"/>
      <c r="K31" s="756"/>
      <c r="L31" s="756"/>
      <c r="M31" s="756"/>
      <c r="N31" s="756"/>
      <c r="O31" s="756"/>
      <c r="P31" s="756"/>
      <c r="Q31" s="756"/>
    </row>
    <row r="32" spans="2:17" s="341" customFormat="1" ht="29.25" customHeight="1" x14ac:dyDescent="0.2">
      <c r="B32" s="757" t="s">
        <v>159</v>
      </c>
      <c r="C32" s="757"/>
      <c r="D32" s="757"/>
      <c r="E32" s="757"/>
      <c r="F32" s="757"/>
      <c r="G32" s="757"/>
      <c r="H32" s="757"/>
      <c r="I32" s="757"/>
      <c r="J32" s="757"/>
      <c r="K32" s="757"/>
      <c r="L32" s="757"/>
      <c r="M32" s="757"/>
      <c r="N32" s="757"/>
      <c r="O32" s="757"/>
      <c r="P32" s="757"/>
      <c r="Q32" s="757"/>
    </row>
    <row r="59" spans="2:17" s="341" customFormat="1" ht="28.5" customHeight="1" x14ac:dyDescent="0.2">
      <c r="B59" s="756" t="s">
        <v>157</v>
      </c>
      <c r="C59" s="756"/>
      <c r="D59" s="756"/>
      <c r="E59" s="756"/>
      <c r="F59" s="756"/>
      <c r="G59" s="756"/>
      <c r="H59" s="756"/>
      <c r="I59" s="756"/>
      <c r="J59" s="756"/>
      <c r="K59" s="756"/>
      <c r="L59" s="756"/>
      <c r="M59" s="756"/>
      <c r="N59" s="756"/>
      <c r="O59" s="756"/>
      <c r="P59" s="756"/>
      <c r="Q59" s="756"/>
    </row>
    <row r="60" spans="2:17" s="341" customFormat="1" ht="24.75" customHeight="1" x14ac:dyDescent="0.2">
      <c r="B60" s="756" t="s">
        <v>177</v>
      </c>
      <c r="C60" s="756"/>
      <c r="D60" s="756"/>
      <c r="E60" s="756"/>
      <c r="F60" s="756"/>
      <c r="G60" s="756"/>
      <c r="H60" s="756"/>
      <c r="I60" s="756"/>
      <c r="J60" s="756"/>
      <c r="K60" s="756"/>
      <c r="L60" s="756"/>
      <c r="M60" s="756"/>
      <c r="N60" s="756"/>
      <c r="O60" s="756"/>
      <c r="P60" s="756"/>
      <c r="Q60" s="756"/>
    </row>
    <row r="61" spans="2:17" s="341" customFormat="1" ht="29.25" customHeight="1" x14ac:dyDescent="0.2">
      <c r="B61" s="757" t="s">
        <v>160</v>
      </c>
      <c r="C61" s="757"/>
      <c r="D61" s="757"/>
      <c r="E61" s="757"/>
      <c r="F61" s="757"/>
      <c r="G61" s="757"/>
      <c r="H61" s="757"/>
      <c r="I61" s="757"/>
      <c r="J61" s="757"/>
      <c r="K61" s="757"/>
      <c r="L61" s="757"/>
      <c r="M61" s="757"/>
      <c r="N61" s="757"/>
      <c r="O61" s="757"/>
      <c r="P61" s="757"/>
      <c r="Q61" s="757"/>
    </row>
    <row r="88" spans="2:17" s="341" customFormat="1" ht="28.5" customHeight="1" x14ac:dyDescent="0.2">
      <c r="B88" s="756" t="s">
        <v>157</v>
      </c>
      <c r="C88" s="756"/>
      <c r="D88" s="756"/>
      <c r="E88" s="756"/>
      <c r="F88" s="756"/>
      <c r="G88" s="756"/>
      <c r="H88" s="756"/>
      <c r="I88" s="756"/>
      <c r="J88" s="756"/>
      <c r="K88" s="756"/>
      <c r="L88" s="756"/>
      <c r="M88" s="756"/>
      <c r="N88" s="756"/>
      <c r="O88" s="756"/>
      <c r="P88" s="756"/>
      <c r="Q88" s="756"/>
    </row>
    <row r="89" spans="2:17" s="341" customFormat="1" ht="24.75" customHeight="1" x14ac:dyDescent="0.2">
      <c r="B89" s="756" t="s">
        <v>177</v>
      </c>
      <c r="C89" s="756"/>
      <c r="D89" s="756"/>
      <c r="E89" s="756"/>
      <c r="F89" s="756"/>
      <c r="G89" s="756"/>
      <c r="H89" s="756"/>
      <c r="I89" s="756"/>
      <c r="J89" s="756"/>
      <c r="K89" s="756"/>
      <c r="L89" s="756"/>
      <c r="M89" s="756"/>
      <c r="N89" s="756"/>
      <c r="O89" s="756"/>
      <c r="P89" s="756"/>
      <c r="Q89" s="756"/>
    </row>
    <row r="90" spans="2:17" s="341" customFormat="1" ht="29.25" customHeight="1" x14ac:dyDescent="0.2">
      <c r="B90" s="757" t="s">
        <v>161</v>
      </c>
      <c r="C90" s="757"/>
      <c r="D90" s="757"/>
      <c r="E90" s="757"/>
      <c r="F90" s="757"/>
      <c r="G90" s="757"/>
      <c r="H90" s="757"/>
      <c r="I90" s="757"/>
      <c r="J90" s="757"/>
      <c r="K90" s="757"/>
      <c r="L90" s="757"/>
      <c r="M90" s="757"/>
      <c r="N90" s="757"/>
      <c r="O90" s="757"/>
      <c r="P90" s="757"/>
      <c r="Q90" s="757"/>
    </row>
    <row r="117" spans="2:17" s="341" customFormat="1" ht="28.5" customHeight="1" x14ac:dyDescent="0.2">
      <c r="B117" s="756" t="s">
        <v>157</v>
      </c>
      <c r="C117" s="756"/>
      <c r="D117" s="756"/>
      <c r="E117" s="756"/>
      <c r="F117" s="756"/>
      <c r="G117" s="756"/>
      <c r="H117" s="756"/>
      <c r="I117" s="756"/>
      <c r="J117" s="756"/>
      <c r="K117" s="756"/>
      <c r="L117" s="756"/>
      <c r="M117" s="756"/>
      <c r="N117" s="756"/>
      <c r="O117" s="756"/>
      <c r="P117" s="756"/>
      <c r="Q117" s="756"/>
    </row>
    <row r="118" spans="2:17" s="341" customFormat="1" ht="24.75" customHeight="1" x14ac:dyDescent="0.2">
      <c r="B118" s="756" t="s">
        <v>177</v>
      </c>
      <c r="C118" s="756"/>
      <c r="D118" s="756"/>
      <c r="E118" s="756"/>
      <c r="F118" s="756"/>
      <c r="G118" s="756"/>
      <c r="H118" s="756"/>
      <c r="I118" s="756"/>
      <c r="J118" s="756"/>
      <c r="K118" s="756"/>
      <c r="L118" s="756"/>
      <c r="M118" s="756"/>
      <c r="N118" s="756"/>
      <c r="O118" s="756"/>
      <c r="P118" s="756"/>
      <c r="Q118" s="756"/>
    </row>
    <row r="119" spans="2:17" s="341" customFormat="1" ht="29.25" customHeight="1" x14ac:dyDescent="0.2">
      <c r="B119" s="757" t="s">
        <v>162</v>
      </c>
      <c r="C119" s="757"/>
      <c r="D119" s="757"/>
      <c r="E119" s="757"/>
      <c r="F119" s="757"/>
      <c r="G119" s="757"/>
      <c r="H119" s="757"/>
      <c r="I119" s="757"/>
      <c r="J119" s="757"/>
      <c r="K119" s="757"/>
      <c r="L119" s="757"/>
      <c r="M119" s="757"/>
      <c r="N119" s="757"/>
      <c r="O119" s="757"/>
      <c r="P119" s="757"/>
      <c r="Q119" s="757"/>
    </row>
    <row r="146" spans="2:17" s="341" customFormat="1" ht="28.5" customHeight="1" x14ac:dyDescent="0.2">
      <c r="B146" s="756" t="s">
        <v>157</v>
      </c>
      <c r="C146" s="756"/>
      <c r="D146" s="756"/>
      <c r="E146" s="756"/>
      <c r="F146" s="756"/>
      <c r="G146" s="756"/>
      <c r="H146" s="756"/>
      <c r="I146" s="756"/>
      <c r="J146" s="756"/>
      <c r="K146" s="756"/>
      <c r="L146" s="756"/>
      <c r="M146" s="756"/>
      <c r="N146" s="756"/>
      <c r="O146" s="756"/>
      <c r="P146" s="756"/>
      <c r="Q146" s="756"/>
    </row>
    <row r="147" spans="2:17" s="341" customFormat="1" ht="24.75" customHeight="1" x14ac:dyDescent="0.2">
      <c r="B147" s="756" t="s">
        <v>177</v>
      </c>
      <c r="C147" s="756"/>
      <c r="D147" s="756"/>
      <c r="E147" s="756"/>
      <c r="F147" s="756"/>
      <c r="G147" s="756"/>
      <c r="H147" s="756"/>
      <c r="I147" s="756"/>
      <c r="J147" s="756"/>
      <c r="K147" s="756"/>
      <c r="L147" s="756"/>
      <c r="M147" s="756"/>
      <c r="N147" s="756"/>
      <c r="O147" s="756"/>
      <c r="P147" s="756"/>
      <c r="Q147" s="756"/>
    </row>
    <row r="148" spans="2:17" s="341" customFormat="1" ht="29.25" customHeight="1" x14ac:dyDescent="0.2">
      <c r="B148" s="757" t="s">
        <v>163</v>
      </c>
      <c r="C148" s="757"/>
      <c r="D148" s="757"/>
      <c r="E148" s="757"/>
      <c r="F148" s="757"/>
      <c r="G148" s="757"/>
      <c r="H148" s="757"/>
      <c r="I148" s="757"/>
      <c r="J148" s="757"/>
      <c r="K148" s="757"/>
      <c r="L148" s="757"/>
      <c r="M148" s="757"/>
      <c r="N148" s="757"/>
      <c r="O148" s="757"/>
      <c r="P148" s="757"/>
      <c r="Q148" s="757"/>
    </row>
    <row r="175" spans="2:17" s="341" customFormat="1" ht="28.5" customHeight="1" x14ac:dyDescent="0.2">
      <c r="B175" s="756" t="s">
        <v>157</v>
      </c>
      <c r="C175" s="756"/>
      <c r="D175" s="756"/>
      <c r="E175" s="756"/>
      <c r="F175" s="756"/>
      <c r="G175" s="756"/>
      <c r="H175" s="756"/>
      <c r="I175" s="756"/>
      <c r="J175" s="756"/>
      <c r="K175" s="756"/>
      <c r="L175" s="756"/>
      <c r="M175" s="756"/>
      <c r="N175" s="756"/>
      <c r="O175" s="756"/>
      <c r="P175" s="756"/>
      <c r="Q175" s="756"/>
    </row>
    <row r="176" spans="2:17" s="341" customFormat="1" ht="24.75" customHeight="1" x14ac:dyDescent="0.2">
      <c r="B176" s="756" t="s">
        <v>177</v>
      </c>
      <c r="C176" s="756"/>
      <c r="D176" s="756"/>
      <c r="E176" s="756"/>
      <c r="F176" s="756"/>
      <c r="G176" s="756"/>
      <c r="H176" s="756"/>
      <c r="I176" s="756"/>
      <c r="J176" s="756"/>
      <c r="K176" s="756"/>
      <c r="L176" s="756"/>
      <c r="M176" s="756"/>
      <c r="N176" s="756"/>
      <c r="O176" s="756"/>
      <c r="P176" s="756"/>
      <c r="Q176" s="756"/>
    </row>
    <row r="177" spans="2:17" s="341" customFormat="1" ht="29.25" customHeight="1" x14ac:dyDescent="0.2">
      <c r="B177" s="757" t="s">
        <v>164</v>
      </c>
      <c r="C177" s="757"/>
      <c r="D177" s="757"/>
      <c r="E177" s="757"/>
      <c r="F177" s="757"/>
      <c r="G177" s="757"/>
      <c r="H177" s="757"/>
      <c r="I177" s="757"/>
      <c r="J177" s="757"/>
      <c r="K177" s="757"/>
      <c r="L177" s="757"/>
      <c r="M177" s="757"/>
      <c r="N177" s="757"/>
      <c r="O177" s="757"/>
      <c r="P177" s="757"/>
      <c r="Q177" s="757"/>
    </row>
    <row r="204" spans="2:17" s="341" customFormat="1" ht="28.5" customHeight="1" x14ac:dyDescent="0.2">
      <c r="B204" s="756" t="s">
        <v>157</v>
      </c>
      <c r="C204" s="756"/>
      <c r="D204" s="756"/>
      <c r="E204" s="756"/>
      <c r="F204" s="756"/>
      <c r="G204" s="756"/>
      <c r="H204" s="756"/>
      <c r="I204" s="756"/>
      <c r="J204" s="756"/>
      <c r="K204" s="756"/>
      <c r="L204" s="756"/>
      <c r="M204" s="756"/>
      <c r="N204" s="756"/>
      <c r="O204" s="756"/>
      <c r="P204" s="756"/>
      <c r="Q204" s="756"/>
    </row>
    <row r="205" spans="2:17" s="341" customFormat="1" ht="24.75" customHeight="1" x14ac:dyDescent="0.2">
      <c r="B205" s="756" t="s">
        <v>177</v>
      </c>
      <c r="C205" s="756"/>
      <c r="D205" s="756"/>
      <c r="E205" s="756"/>
      <c r="F205" s="756"/>
      <c r="G205" s="756"/>
      <c r="H205" s="756"/>
      <c r="I205" s="756"/>
      <c r="J205" s="756"/>
      <c r="K205" s="756"/>
      <c r="L205" s="756"/>
      <c r="M205" s="756"/>
      <c r="N205" s="756"/>
      <c r="O205" s="756"/>
      <c r="P205" s="756"/>
      <c r="Q205" s="756"/>
    </row>
    <row r="206" spans="2:17" s="341" customFormat="1" ht="29.25" customHeight="1" x14ac:dyDescent="0.2">
      <c r="B206" s="757" t="s">
        <v>165</v>
      </c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7"/>
      <c r="Q206" s="757"/>
    </row>
    <row r="233" spans="2:17" s="341" customFormat="1" ht="28.5" customHeight="1" x14ac:dyDescent="0.2">
      <c r="B233" s="756" t="s">
        <v>157</v>
      </c>
      <c r="C233" s="756"/>
      <c r="D233" s="756"/>
      <c r="E233" s="756"/>
      <c r="F233" s="756"/>
      <c r="G233" s="756"/>
      <c r="H233" s="756"/>
      <c r="I233" s="756"/>
      <c r="J233" s="756"/>
      <c r="K233" s="756"/>
      <c r="L233" s="756"/>
      <c r="M233" s="756"/>
      <c r="N233" s="756"/>
      <c r="O233" s="756"/>
      <c r="P233" s="756"/>
      <c r="Q233" s="756"/>
    </row>
    <row r="234" spans="2:17" s="341" customFormat="1" ht="24.75" customHeight="1" x14ac:dyDescent="0.2">
      <c r="B234" s="756" t="s">
        <v>177</v>
      </c>
      <c r="C234" s="756"/>
      <c r="D234" s="756"/>
      <c r="E234" s="756"/>
      <c r="F234" s="756"/>
      <c r="G234" s="756"/>
      <c r="H234" s="756"/>
      <c r="I234" s="756"/>
      <c r="J234" s="756"/>
      <c r="K234" s="756"/>
      <c r="L234" s="756"/>
      <c r="M234" s="756"/>
      <c r="N234" s="756"/>
      <c r="O234" s="756"/>
      <c r="P234" s="756"/>
      <c r="Q234" s="756"/>
    </row>
    <row r="235" spans="2:17" s="341" customFormat="1" ht="29.25" customHeight="1" x14ac:dyDescent="0.2">
      <c r="B235" s="757" t="s">
        <v>166</v>
      </c>
      <c r="C235" s="757"/>
      <c r="D235" s="757"/>
      <c r="E235" s="757"/>
      <c r="F235" s="757"/>
      <c r="G235" s="757"/>
      <c r="H235" s="757"/>
      <c r="I235" s="757"/>
      <c r="J235" s="757"/>
      <c r="K235" s="757"/>
      <c r="L235" s="757"/>
      <c r="M235" s="757"/>
      <c r="N235" s="757"/>
      <c r="O235" s="757"/>
      <c r="P235" s="757"/>
      <c r="Q235" s="757"/>
    </row>
    <row r="236" spans="2:17" s="179" customFormat="1" ht="18" customHeight="1" x14ac:dyDescent="0.7"/>
    <row r="237" spans="2:17" s="179" customFormat="1" ht="18" customHeight="1" x14ac:dyDescent="0.7"/>
    <row r="238" spans="2:17" s="179" customFormat="1" ht="18" customHeight="1" x14ac:dyDescent="0.7"/>
    <row r="239" spans="2:17" s="179" customFormat="1" ht="18" customHeight="1" x14ac:dyDescent="0.7"/>
    <row r="240" spans="2:17" s="179" customFormat="1" ht="18" customHeight="1" x14ac:dyDescent="0.7"/>
    <row r="241" s="179" customFormat="1" ht="18" customHeight="1" x14ac:dyDescent="0.7"/>
    <row r="242" s="179" customFormat="1" ht="18" customHeight="1" x14ac:dyDescent="0.7"/>
    <row r="243" s="179" customFormat="1" ht="18" customHeight="1" x14ac:dyDescent="0.7"/>
    <row r="244" s="179" customFormat="1" ht="18" customHeight="1" x14ac:dyDescent="0.7"/>
    <row r="245" s="179" customFormat="1" ht="18" customHeight="1" x14ac:dyDescent="0.7"/>
    <row r="246" s="179" customFormat="1" ht="18" customHeight="1" x14ac:dyDescent="0.7"/>
    <row r="247" s="179" customFormat="1" ht="18" customHeight="1" x14ac:dyDescent="0.7"/>
    <row r="248" s="179" customFormat="1" ht="18" customHeight="1" x14ac:dyDescent="0.7"/>
    <row r="249" s="179" customFormat="1" ht="18" customHeight="1" x14ac:dyDescent="0.7"/>
    <row r="250" s="179" customFormat="1" ht="18" customHeight="1" x14ac:dyDescent="0.7"/>
    <row r="251" s="179" customFormat="1" ht="18" customHeight="1" x14ac:dyDescent="0.7"/>
    <row r="252" s="179" customFormat="1" ht="18" customHeight="1" x14ac:dyDescent="0.7"/>
    <row r="253" s="179" customFormat="1" ht="18" customHeight="1" x14ac:dyDescent="0.7"/>
    <row r="254" s="179" customFormat="1" ht="18" customHeight="1" x14ac:dyDescent="0.7"/>
    <row r="255" s="179" customFormat="1" ht="18" customHeight="1" x14ac:dyDescent="0.7"/>
    <row r="256" s="179" customFormat="1" ht="18" customHeight="1" x14ac:dyDescent="0.7"/>
    <row r="257" spans="2:17" s="179" customFormat="1" ht="18" customHeight="1" x14ac:dyDescent="0.7"/>
    <row r="258" spans="2:17" s="179" customFormat="1" ht="18" customHeight="1" x14ac:dyDescent="0.7"/>
    <row r="259" spans="2:17" s="179" customFormat="1" ht="18" customHeight="1" x14ac:dyDescent="0.7"/>
    <row r="260" spans="2:17" s="179" customFormat="1" ht="18" customHeight="1" x14ac:dyDescent="0.7"/>
    <row r="261" spans="2:17" s="179" customFormat="1" ht="18" customHeight="1" x14ac:dyDescent="0.7"/>
    <row r="262" spans="2:17" s="341" customFormat="1" ht="28.5" customHeight="1" x14ac:dyDescent="0.2">
      <c r="B262" s="756" t="s">
        <v>157</v>
      </c>
      <c r="C262" s="756"/>
      <c r="D262" s="756"/>
      <c r="E262" s="756"/>
      <c r="F262" s="756"/>
      <c r="G262" s="756"/>
      <c r="H262" s="756"/>
      <c r="I262" s="756"/>
      <c r="J262" s="756"/>
      <c r="K262" s="756"/>
      <c r="L262" s="756"/>
      <c r="M262" s="756"/>
      <c r="N262" s="756"/>
      <c r="O262" s="756"/>
      <c r="P262" s="756"/>
      <c r="Q262" s="756"/>
    </row>
    <row r="263" spans="2:17" s="341" customFormat="1" ht="24.75" customHeight="1" x14ac:dyDescent="0.2">
      <c r="B263" s="756" t="s">
        <v>177</v>
      </c>
      <c r="C263" s="756"/>
      <c r="D263" s="756"/>
      <c r="E263" s="756"/>
      <c r="F263" s="756"/>
      <c r="G263" s="756"/>
      <c r="H263" s="756"/>
      <c r="I263" s="756"/>
      <c r="J263" s="756"/>
      <c r="K263" s="756"/>
      <c r="L263" s="756"/>
      <c r="M263" s="756"/>
      <c r="N263" s="756"/>
      <c r="O263" s="756"/>
      <c r="P263" s="756"/>
      <c r="Q263" s="756"/>
    </row>
    <row r="264" spans="2:17" s="341" customFormat="1" ht="29.25" customHeight="1" x14ac:dyDescent="0.2">
      <c r="B264" s="757" t="s">
        <v>168</v>
      </c>
      <c r="C264" s="757"/>
      <c r="D264" s="757"/>
      <c r="E264" s="757"/>
      <c r="F264" s="757"/>
      <c r="G264" s="757"/>
      <c r="H264" s="757"/>
      <c r="I264" s="757"/>
      <c r="J264" s="757"/>
      <c r="K264" s="757"/>
      <c r="L264" s="757"/>
      <c r="M264" s="757"/>
      <c r="N264" s="757"/>
      <c r="O264" s="757"/>
      <c r="P264" s="757"/>
      <c r="Q264" s="757"/>
    </row>
    <row r="265" spans="2:17" s="179" customFormat="1" ht="18" customHeight="1" x14ac:dyDescent="0.7"/>
    <row r="266" spans="2:17" s="179" customFormat="1" ht="18" customHeight="1" x14ac:dyDescent="0.7"/>
    <row r="267" spans="2:17" s="179" customFormat="1" ht="18" customHeight="1" x14ac:dyDescent="0.7"/>
    <row r="268" spans="2:17" s="179" customFormat="1" ht="18" customHeight="1" x14ac:dyDescent="0.7"/>
    <row r="269" spans="2:17" s="179" customFormat="1" ht="18" customHeight="1" x14ac:dyDescent="0.7"/>
    <row r="270" spans="2:17" s="179" customFormat="1" ht="18" customHeight="1" x14ac:dyDescent="0.7"/>
    <row r="271" spans="2:17" s="179" customFormat="1" ht="18" customHeight="1" x14ac:dyDescent="0.7"/>
    <row r="272" spans="2:17" s="179" customFormat="1" ht="18" customHeight="1" x14ac:dyDescent="0.7"/>
    <row r="273" s="179" customFormat="1" ht="18" customHeight="1" x14ac:dyDescent="0.7"/>
    <row r="274" s="179" customFormat="1" ht="18" customHeight="1" x14ac:dyDescent="0.7"/>
    <row r="275" s="179" customFormat="1" ht="18" customHeight="1" x14ac:dyDescent="0.7"/>
    <row r="276" s="179" customFormat="1" ht="18" customHeight="1" x14ac:dyDescent="0.7"/>
    <row r="277" s="179" customFormat="1" ht="18" customHeight="1" x14ac:dyDescent="0.7"/>
    <row r="278" s="179" customFormat="1" ht="18" customHeight="1" x14ac:dyDescent="0.7"/>
    <row r="279" s="179" customFormat="1" ht="18" customHeight="1" x14ac:dyDescent="0.7"/>
    <row r="280" s="179" customFormat="1" ht="18" customHeight="1" x14ac:dyDescent="0.7"/>
    <row r="281" s="179" customFormat="1" ht="18" customHeight="1" x14ac:dyDescent="0.7"/>
    <row r="282" s="179" customFormat="1" ht="18" customHeight="1" x14ac:dyDescent="0.7"/>
    <row r="283" s="179" customFormat="1" ht="18" customHeight="1" x14ac:dyDescent="0.7"/>
    <row r="284" s="179" customFormat="1" ht="18" customHeight="1" x14ac:dyDescent="0.7"/>
    <row r="285" s="179" customFormat="1" ht="18" customHeight="1" x14ac:dyDescent="0.7"/>
    <row r="286" s="179" customFormat="1" ht="18" customHeight="1" x14ac:dyDescent="0.7"/>
    <row r="287" s="179" customFormat="1" ht="18" customHeight="1" x14ac:dyDescent="0.7"/>
    <row r="288" s="179" customFormat="1" ht="18" customHeight="1" x14ac:dyDescent="0.7"/>
    <row r="289" spans="2:17" s="179" customFormat="1" ht="18" customHeight="1" x14ac:dyDescent="0.7"/>
    <row r="290" spans="2:17" s="179" customFormat="1" ht="18" customHeight="1" x14ac:dyDescent="0.7"/>
    <row r="291" spans="2:17" s="341" customFormat="1" ht="28.5" customHeight="1" x14ac:dyDescent="0.2">
      <c r="B291" s="756" t="s">
        <v>157</v>
      </c>
      <c r="C291" s="756"/>
      <c r="D291" s="756"/>
      <c r="E291" s="756"/>
      <c r="F291" s="756"/>
      <c r="G291" s="756"/>
      <c r="H291" s="756"/>
      <c r="I291" s="756"/>
      <c r="J291" s="756"/>
      <c r="K291" s="756"/>
      <c r="L291" s="756"/>
      <c r="M291" s="756"/>
      <c r="N291" s="756"/>
      <c r="O291" s="756"/>
      <c r="P291" s="756"/>
      <c r="Q291" s="756"/>
    </row>
    <row r="292" spans="2:17" s="341" customFormat="1" ht="24.75" customHeight="1" x14ac:dyDescent="0.2">
      <c r="B292" s="756" t="s">
        <v>177</v>
      </c>
      <c r="C292" s="756"/>
      <c r="D292" s="756"/>
      <c r="E292" s="756"/>
      <c r="F292" s="756"/>
      <c r="G292" s="756"/>
      <c r="H292" s="756"/>
      <c r="I292" s="756"/>
      <c r="J292" s="756"/>
      <c r="K292" s="756"/>
      <c r="L292" s="756"/>
      <c r="M292" s="756"/>
      <c r="N292" s="756"/>
      <c r="O292" s="756"/>
      <c r="P292" s="756"/>
      <c r="Q292" s="756"/>
    </row>
    <row r="293" spans="2:17" s="341" customFormat="1" ht="29.25" customHeight="1" x14ac:dyDescent="0.2">
      <c r="B293" s="757" t="s">
        <v>169</v>
      </c>
      <c r="C293" s="757"/>
      <c r="D293" s="757"/>
      <c r="E293" s="757"/>
      <c r="F293" s="757"/>
      <c r="G293" s="757"/>
      <c r="H293" s="757"/>
      <c r="I293" s="757"/>
      <c r="J293" s="757"/>
      <c r="K293" s="757"/>
      <c r="L293" s="757"/>
      <c r="M293" s="757"/>
      <c r="N293" s="757"/>
      <c r="O293" s="757"/>
      <c r="P293" s="757"/>
      <c r="Q293" s="757"/>
    </row>
    <row r="294" spans="2:17" s="179" customFormat="1" ht="18" customHeight="1" x14ac:dyDescent="0.7"/>
    <row r="295" spans="2:17" s="179" customFormat="1" ht="18" customHeight="1" x14ac:dyDescent="0.7"/>
    <row r="296" spans="2:17" s="179" customFormat="1" ht="18" customHeight="1" x14ac:dyDescent="0.7"/>
    <row r="297" spans="2:17" s="179" customFormat="1" ht="18" customHeight="1" x14ac:dyDescent="0.7"/>
    <row r="298" spans="2:17" s="179" customFormat="1" ht="18" customHeight="1" x14ac:dyDescent="0.7"/>
    <row r="299" spans="2:17" s="179" customFormat="1" ht="18" customHeight="1" x14ac:dyDescent="0.7"/>
    <row r="300" spans="2:17" s="179" customFormat="1" ht="18" customHeight="1" x14ac:dyDescent="0.7"/>
    <row r="301" spans="2:17" s="179" customFormat="1" ht="18" customHeight="1" x14ac:dyDescent="0.7"/>
    <row r="302" spans="2:17" s="179" customFormat="1" ht="18" customHeight="1" x14ac:dyDescent="0.7"/>
    <row r="303" spans="2:17" s="179" customFormat="1" ht="18" customHeight="1" x14ac:dyDescent="0.7"/>
    <row r="304" spans="2:17" s="179" customFormat="1" ht="18" customHeight="1" x14ac:dyDescent="0.7"/>
    <row r="305" spans="2:17" s="179" customFormat="1" ht="18" customHeight="1" x14ac:dyDescent="0.7"/>
    <row r="306" spans="2:17" s="179" customFormat="1" ht="18" customHeight="1" x14ac:dyDescent="0.7"/>
    <row r="307" spans="2:17" s="179" customFormat="1" ht="18" customHeight="1" x14ac:dyDescent="0.7"/>
    <row r="308" spans="2:17" s="179" customFormat="1" ht="18" customHeight="1" x14ac:dyDescent="0.7"/>
    <row r="309" spans="2:17" s="179" customFormat="1" ht="18" customHeight="1" x14ac:dyDescent="0.7"/>
    <row r="310" spans="2:17" s="179" customFormat="1" ht="18" customHeight="1" x14ac:dyDescent="0.7"/>
    <row r="311" spans="2:17" s="179" customFormat="1" ht="18" customHeight="1" x14ac:dyDescent="0.7"/>
    <row r="312" spans="2:17" s="179" customFormat="1" ht="18" customHeight="1" x14ac:dyDescent="0.7"/>
    <row r="313" spans="2:17" s="179" customFormat="1" ht="18" customHeight="1" x14ac:dyDescent="0.7"/>
    <row r="314" spans="2:17" s="179" customFormat="1" ht="18" customHeight="1" x14ac:dyDescent="0.7"/>
    <row r="315" spans="2:17" s="179" customFormat="1" ht="18" customHeight="1" x14ac:dyDescent="0.7"/>
    <row r="316" spans="2:17" s="179" customFormat="1" ht="18" customHeight="1" x14ac:dyDescent="0.7"/>
    <row r="317" spans="2:17" s="179" customFormat="1" ht="18" customHeight="1" x14ac:dyDescent="0.7"/>
    <row r="318" spans="2:17" s="179" customFormat="1" ht="18" customHeight="1" x14ac:dyDescent="0.7"/>
    <row r="319" spans="2:17" s="179" customFormat="1" ht="18" customHeight="1" x14ac:dyDescent="0.7"/>
    <row r="320" spans="2:17" s="341" customFormat="1" ht="28.5" customHeight="1" x14ac:dyDescent="0.2">
      <c r="B320" s="756" t="s">
        <v>157</v>
      </c>
      <c r="C320" s="756"/>
      <c r="D320" s="756"/>
      <c r="E320" s="756"/>
      <c r="F320" s="756"/>
      <c r="G320" s="756"/>
      <c r="H320" s="756"/>
      <c r="I320" s="756"/>
      <c r="J320" s="756"/>
      <c r="K320" s="756"/>
      <c r="L320" s="756"/>
      <c r="M320" s="756"/>
      <c r="N320" s="756"/>
      <c r="O320" s="756"/>
      <c r="P320" s="756"/>
      <c r="Q320" s="756"/>
    </row>
    <row r="321" spans="2:17" s="341" customFormat="1" ht="24.75" customHeight="1" x14ac:dyDescent="0.2">
      <c r="B321" s="756" t="s">
        <v>177</v>
      </c>
      <c r="C321" s="756"/>
      <c r="D321" s="756"/>
      <c r="E321" s="756"/>
      <c r="F321" s="756"/>
      <c r="G321" s="756"/>
      <c r="H321" s="756"/>
      <c r="I321" s="756"/>
      <c r="J321" s="756"/>
      <c r="K321" s="756"/>
      <c r="L321" s="756"/>
      <c r="M321" s="756"/>
      <c r="N321" s="756"/>
      <c r="O321" s="756"/>
      <c r="P321" s="756"/>
      <c r="Q321" s="756"/>
    </row>
    <row r="322" spans="2:17" s="341" customFormat="1" ht="29.25" customHeight="1" x14ac:dyDescent="0.2">
      <c r="B322" s="757" t="s">
        <v>170</v>
      </c>
      <c r="C322" s="757"/>
      <c r="D322" s="757"/>
      <c r="E322" s="757"/>
      <c r="F322" s="757"/>
      <c r="G322" s="757"/>
      <c r="H322" s="757"/>
      <c r="I322" s="757"/>
      <c r="J322" s="757"/>
      <c r="K322" s="757"/>
      <c r="L322" s="757"/>
      <c r="M322" s="757"/>
      <c r="N322" s="757"/>
      <c r="O322" s="757"/>
      <c r="P322" s="757"/>
      <c r="Q322" s="757"/>
    </row>
    <row r="323" spans="2:17" s="179" customFormat="1" ht="18" customHeight="1" x14ac:dyDescent="0.7"/>
    <row r="324" spans="2:17" s="179" customFormat="1" ht="18" customHeight="1" x14ac:dyDescent="0.7"/>
    <row r="325" spans="2:17" s="179" customFormat="1" ht="18" customHeight="1" x14ac:dyDescent="0.7"/>
    <row r="326" spans="2:17" s="179" customFormat="1" ht="18" customHeight="1" x14ac:dyDescent="0.7"/>
    <row r="327" spans="2:17" s="179" customFormat="1" ht="18" customHeight="1" x14ac:dyDescent="0.7"/>
    <row r="328" spans="2:17" s="179" customFormat="1" ht="18" customHeight="1" x14ac:dyDescent="0.7"/>
    <row r="329" spans="2:17" s="179" customFormat="1" ht="18" customHeight="1" x14ac:dyDescent="0.7"/>
    <row r="330" spans="2:17" s="179" customFormat="1" ht="18" customHeight="1" x14ac:dyDescent="0.7"/>
    <row r="331" spans="2:17" s="179" customFormat="1" ht="18" customHeight="1" x14ac:dyDescent="0.7"/>
    <row r="332" spans="2:17" s="179" customFormat="1" ht="18" customHeight="1" x14ac:dyDescent="0.7"/>
    <row r="333" spans="2:17" s="179" customFormat="1" ht="18" customHeight="1" x14ac:dyDescent="0.7"/>
    <row r="334" spans="2:17" s="179" customFormat="1" ht="18" customHeight="1" x14ac:dyDescent="0.7"/>
    <row r="335" spans="2:17" s="179" customFormat="1" ht="18" customHeight="1" x14ac:dyDescent="0.7"/>
    <row r="336" spans="2:17" s="179" customFormat="1" ht="18" customHeight="1" x14ac:dyDescent="0.7"/>
    <row r="337" s="179" customFormat="1" ht="18" customHeight="1" x14ac:dyDescent="0.7"/>
    <row r="338" s="179" customFormat="1" ht="18" customHeight="1" x14ac:dyDescent="0.7"/>
    <row r="339" s="179" customFormat="1" ht="18" customHeight="1" x14ac:dyDescent="0.7"/>
    <row r="340" s="179" customFormat="1" ht="18" customHeight="1" x14ac:dyDescent="0.7"/>
    <row r="341" s="179" customFormat="1" ht="18" customHeight="1" x14ac:dyDescent="0.7"/>
    <row r="342" s="179" customFormat="1" ht="18" customHeight="1" x14ac:dyDescent="0.7"/>
    <row r="343" s="179" customFormat="1" ht="18" customHeight="1" x14ac:dyDescent="0.7"/>
    <row r="344" s="179" customFormat="1" ht="18" customHeight="1" x14ac:dyDescent="0.7"/>
    <row r="345" s="179" customFormat="1" ht="18" customHeight="1" x14ac:dyDescent="0.7"/>
    <row r="346" s="179" customFormat="1" ht="18" customHeight="1" x14ac:dyDescent="0.7"/>
    <row r="347" s="179" customFormat="1" ht="18" customHeight="1" x14ac:dyDescent="0.7"/>
    <row r="348" s="179" customFormat="1" ht="18" customHeight="1" x14ac:dyDescent="0.7"/>
    <row r="349" s="179" customFormat="1" ht="18" customHeight="1" x14ac:dyDescent="0.7"/>
  </sheetData>
  <sheetProtection password="CF73" sheet="1" objects="1" scenarios="1"/>
  <mergeCells count="36">
    <mergeCell ref="B320:Q320"/>
    <mergeCell ref="B321:Q321"/>
    <mergeCell ref="B322:Q322"/>
    <mergeCell ref="B263:Q263"/>
    <mergeCell ref="B264:Q264"/>
    <mergeCell ref="B291:Q291"/>
    <mergeCell ref="B292:Q292"/>
    <mergeCell ref="B293:Q293"/>
    <mergeCell ref="B206:Q206"/>
    <mergeCell ref="B233:Q233"/>
    <mergeCell ref="B234:Q234"/>
    <mergeCell ref="B235:Q235"/>
    <mergeCell ref="B262:Q262"/>
    <mergeCell ref="B175:Q175"/>
    <mergeCell ref="B176:Q176"/>
    <mergeCell ref="B177:Q177"/>
    <mergeCell ref="B204:Q204"/>
    <mergeCell ref="B205:Q205"/>
    <mergeCell ref="B32:Q32"/>
    <mergeCell ref="B59:Q59"/>
    <mergeCell ref="B60:Q60"/>
    <mergeCell ref="B61:Q61"/>
    <mergeCell ref="B88:Q88"/>
    <mergeCell ref="B1:Q1"/>
    <mergeCell ref="B2:Q2"/>
    <mergeCell ref="B3:Q3"/>
    <mergeCell ref="B30:Q30"/>
    <mergeCell ref="B31:Q31"/>
    <mergeCell ref="B146:Q146"/>
    <mergeCell ref="B147:Q147"/>
    <mergeCell ref="B148:Q148"/>
    <mergeCell ref="B89:Q89"/>
    <mergeCell ref="B90:Q90"/>
    <mergeCell ref="B117:Q117"/>
    <mergeCell ref="B118:Q118"/>
    <mergeCell ref="B119:Q119"/>
  </mergeCells>
  <pageMargins left="0.43" right="0.3" top="0.4" bottom="0.2" header="0.31496062992126" footer="0.31496062992126"/>
  <pageSetup paperSize="9" orientation="landscape" horizontalDpi="4294967294" verticalDpi="1200" r:id="rId1"/>
  <headerFooter>
    <oddFooter>&amp;C&amp;9Testing Analyze Program (TAP)&amp;10
&amp;8&amp;K7030A0P.5 (2560)</oddFooter>
  </headerFooter>
  <rowBreaks count="12" manualBreakCount="12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32" max="16383" man="1"/>
    <brk id="261" max="16383" man="1"/>
    <brk id="290" max="16383" man="1"/>
    <brk id="319" max="16383" man="1"/>
    <brk id="34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9257"/>
    <outlinePr summaryBelow="0" summaryRight="0"/>
  </sheetPr>
  <dimension ref="B1:Z67"/>
  <sheetViews>
    <sheetView showGridLines="0" zoomScaleNormal="100" workbookViewId="0">
      <selection activeCell="V11" sqref="V11"/>
    </sheetView>
  </sheetViews>
  <sheetFormatPr defaultRowHeight="20.25" customHeight="1" x14ac:dyDescent="0.55000000000000004"/>
  <cols>
    <col min="1" max="1" width="1.140625" style="363" customWidth="1"/>
    <col min="2" max="3" width="5" style="363" customWidth="1"/>
    <col min="4" max="4" width="21.42578125" style="364" customWidth="1"/>
    <col min="5" max="19" width="4.5703125" style="363" customWidth="1"/>
    <col min="20" max="26" width="4.5703125" style="365" customWidth="1"/>
    <col min="27" max="27" width="1.28515625" style="363" customWidth="1"/>
    <col min="28" max="234" width="9.140625" style="363"/>
    <col min="235" max="236" width="6.42578125" style="363" customWidth="1"/>
    <col min="237" max="237" width="16.140625" style="363" customWidth="1"/>
    <col min="238" max="238" width="2.7109375" style="363" customWidth="1"/>
    <col min="239" max="251" width="6.85546875" style="363" customWidth="1"/>
    <col min="252" max="252" width="4.140625" style="363" customWidth="1"/>
    <col min="253" max="253" width="2.7109375" style="363" customWidth="1"/>
    <col min="254" max="254" width="4.140625" style="363" customWidth="1"/>
    <col min="255" max="255" width="0.42578125" style="363" customWidth="1"/>
    <col min="256" max="256" width="2.28515625" style="363" customWidth="1"/>
    <col min="257" max="260" width="6.85546875" style="363" customWidth="1"/>
    <col min="261" max="261" width="0.42578125" style="363" customWidth="1"/>
    <col min="262" max="490" width="9.140625" style="363"/>
    <col min="491" max="492" width="6.42578125" style="363" customWidth="1"/>
    <col min="493" max="493" width="16.140625" style="363" customWidth="1"/>
    <col min="494" max="494" width="2.7109375" style="363" customWidth="1"/>
    <col min="495" max="507" width="6.85546875" style="363" customWidth="1"/>
    <col min="508" max="508" width="4.140625" style="363" customWidth="1"/>
    <col min="509" max="509" width="2.7109375" style="363" customWidth="1"/>
    <col min="510" max="510" width="4.140625" style="363" customWidth="1"/>
    <col min="511" max="511" width="0.42578125" style="363" customWidth="1"/>
    <col min="512" max="512" width="2.28515625" style="363" customWidth="1"/>
    <col min="513" max="516" width="6.85546875" style="363" customWidth="1"/>
    <col min="517" max="517" width="0.42578125" style="363" customWidth="1"/>
    <col min="518" max="746" width="9.140625" style="363"/>
    <col min="747" max="748" width="6.42578125" style="363" customWidth="1"/>
    <col min="749" max="749" width="16.140625" style="363" customWidth="1"/>
    <col min="750" max="750" width="2.7109375" style="363" customWidth="1"/>
    <col min="751" max="763" width="6.85546875" style="363" customWidth="1"/>
    <col min="764" max="764" width="4.140625" style="363" customWidth="1"/>
    <col min="765" max="765" width="2.7109375" style="363" customWidth="1"/>
    <col min="766" max="766" width="4.140625" style="363" customWidth="1"/>
    <col min="767" max="767" width="0.42578125" style="363" customWidth="1"/>
    <col min="768" max="768" width="2.28515625" style="363" customWidth="1"/>
    <col min="769" max="772" width="6.85546875" style="363" customWidth="1"/>
    <col min="773" max="773" width="0.42578125" style="363" customWidth="1"/>
    <col min="774" max="1002" width="9.140625" style="363"/>
    <col min="1003" max="1004" width="6.42578125" style="363" customWidth="1"/>
    <col min="1005" max="1005" width="16.140625" style="363" customWidth="1"/>
    <col min="1006" max="1006" width="2.7109375" style="363" customWidth="1"/>
    <col min="1007" max="1019" width="6.85546875" style="363" customWidth="1"/>
    <col min="1020" max="1020" width="4.140625" style="363" customWidth="1"/>
    <col min="1021" max="1021" width="2.7109375" style="363" customWidth="1"/>
    <col min="1022" max="1022" width="4.140625" style="363" customWidth="1"/>
    <col min="1023" max="1023" width="0.42578125" style="363" customWidth="1"/>
    <col min="1024" max="1024" width="2.28515625" style="363" customWidth="1"/>
    <col min="1025" max="1028" width="6.85546875" style="363" customWidth="1"/>
    <col min="1029" max="1029" width="0.42578125" style="363" customWidth="1"/>
    <col min="1030" max="1258" width="9.140625" style="363"/>
    <col min="1259" max="1260" width="6.42578125" style="363" customWidth="1"/>
    <col min="1261" max="1261" width="16.140625" style="363" customWidth="1"/>
    <col min="1262" max="1262" width="2.7109375" style="363" customWidth="1"/>
    <col min="1263" max="1275" width="6.85546875" style="363" customWidth="1"/>
    <col min="1276" max="1276" width="4.140625" style="363" customWidth="1"/>
    <col min="1277" max="1277" width="2.7109375" style="363" customWidth="1"/>
    <col min="1278" max="1278" width="4.140625" style="363" customWidth="1"/>
    <col min="1279" max="1279" width="0.42578125" style="363" customWidth="1"/>
    <col min="1280" max="1280" width="2.28515625" style="363" customWidth="1"/>
    <col min="1281" max="1284" width="6.85546875" style="363" customWidth="1"/>
    <col min="1285" max="1285" width="0.42578125" style="363" customWidth="1"/>
    <col min="1286" max="1514" width="9.140625" style="363"/>
    <col min="1515" max="1516" width="6.42578125" style="363" customWidth="1"/>
    <col min="1517" max="1517" width="16.140625" style="363" customWidth="1"/>
    <col min="1518" max="1518" width="2.7109375" style="363" customWidth="1"/>
    <col min="1519" max="1531" width="6.85546875" style="363" customWidth="1"/>
    <col min="1532" max="1532" width="4.140625" style="363" customWidth="1"/>
    <col min="1533" max="1533" width="2.7109375" style="363" customWidth="1"/>
    <col min="1534" max="1534" width="4.140625" style="363" customWidth="1"/>
    <col min="1535" max="1535" width="0.42578125" style="363" customWidth="1"/>
    <col min="1536" max="1536" width="2.28515625" style="363" customWidth="1"/>
    <col min="1537" max="1540" width="6.85546875" style="363" customWidth="1"/>
    <col min="1541" max="1541" width="0.42578125" style="363" customWidth="1"/>
    <col min="1542" max="1770" width="9.140625" style="363"/>
    <col min="1771" max="1772" width="6.42578125" style="363" customWidth="1"/>
    <col min="1773" max="1773" width="16.140625" style="363" customWidth="1"/>
    <col min="1774" max="1774" width="2.7109375" style="363" customWidth="1"/>
    <col min="1775" max="1787" width="6.85546875" style="363" customWidth="1"/>
    <col min="1788" max="1788" width="4.140625" style="363" customWidth="1"/>
    <col min="1789" max="1789" width="2.7109375" style="363" customWidth="1"/>
    <col min="1790" max="1790" width="4.140625" style="363" customWidth="1"/>
    <col min="1791" max="1791" width="0.42578125" style="363" customWidth="1"/>
    <col min="1792" max="1792" width="2.28515625" style="363" customWidth="1"/>
    <col min="1793" max="1796" width="6.85546875" style="363" customWidth="1"/>
    <col min="1797" max="1797" width="0.42578125" style="363" customWidth="1"/>
    <col min="1798" max="2026" width="9.140625" style="363"/>
    <col min="2027" max="2028" width="6.42578125" style="363" customWidth="1"/>
    <col min="2029" max="2029" width="16.140625" style="363" customWidth="1"/>
    <col min="2030" max="2030" width="2.7109375" style="363" customWidth="1"/>
    <col min="2031" max="2043" width="6.85546875" style="363" customWidth="1"/>
    <col min="2044" max="2044" width="4.140625" style="363" customWidth="1"/>
    <col min="2045" max="2045" width="2.7109375" style="363" customWidth="1"/>
    <col min="2046" max="2046" width="4.140625" style="363" customWidth="1"/>
    <col min="2047" max="2047" width="0.42578125" style="363" customWidth="1"/>
    <col min="2048" max="2048" width="2.28515625" style="363" customWidth="1"/>
    <col min="2049" max="2052" width="6.85546875" style="363" customWidth="1"/>
    <col min="2053" max="2053" width="0.42578125" style="363" customWidth="1"/>
    <col min="2054" max="2282" width="9.140625" style="363"/>
    <col min="2283" max="2284" width="6.42578125" style="363" customWidth="1"/>
    <col min="2285" max="2285" width="16.140625" style="363" customWidth="1"/>
    <col min="2286" max="2286" width="2.7109375" style="363" customWidth="1"/>
    <col min="2287" max="2299" width="6.85546875" style="363" customWidth="1"/>
    <col min="2300" max="2300" width="4.140625" style="363" customWidth="1"/>
    <col min="2301" max="2301" width="2.7109375" style="363" customWidth="1"/>
    <col min="2302" max="2302" width="4.140625" style="363" customWidth="1"/>
    <col min="2303" max="2303" width="0.42578125" style="363" customWidth="1"/>
    <col min="2304" max="2304" width="2.28515625" style="363" customWidth="1"/>
    <col min="2305" max="2308" width="6.85546875" style="363" customWidth="1"/>
    <col min="2309" max="2309" width="0.42578125" style="363" customWidth="1"/>
    <col min="2310" max="2538" width="9.140625" style="363"/>
    <col min="2539" max="2540" width="6.42578125" style="363" customWidth="1"/>
    <col min="2541" max="2541" width="16.140625" style="363" customWidth="1"/>
    <col min="2542" max="2542" width="2.7109375" style="363" customWidth="1"/>
    <col min="2543" max="2555" width="6.85546875" style="363" customWidth="1"/>
    <col min="2556" max="2556" width="4.140625" style="363" customWidth="1"/>
    <col min="2557" max="2557" width="2.7109375" style="363" customWidth="1"/>
    <col min="2558" max="2558" width="4.140625" style="363" customWidth="1"/>
    <col min="2559" max="2559" width="0.42578125" style="363" customWidth="1"/>
    <col min="2560" max="2560" width="2.28515625" style="363" customWidth="1"/>
    <col min="2561" max="2564" width="6.85546875" style="363" customWidth="1"/>
    <col min="2565" max="2565" width="0.42578125" style="363" customWidth="1"/>
    <col min="2566" max="2794" width="9.140625" style="363"/>
    <col min="2795" max="2796" width="6.42578125" style="363" customWidth="1"/>
    <col min="2797" max="2797" width="16.140625" style="363" customWidth="1"/>
    <col min="2798" max="2798" width="2.7109375" style="363" customWidth="1"/>
    <col min="2799" max="2811" width="6.85546875" style="363" customWidth="1"/>
    <col min="2812" max="2812" width="4.140625" style="363" customWidth="1"/>
    <col min="2813" max="2813" width="2.7109375" style="363" customWidth="1"/>
    <col min="2814" max="2814" width="4.140625" style="363" customWidth="1"/>
    <col min="2815" max="2815" width="0.42578125" style="363" customWidth="1"/>
    <col min="2816" max="2816" width="2.28515625" style="363" customWidth="1"/>
    <col min="2817" max="2820" width="6.85546875" style="363" customWidth="1"/>
    <col min="2821" max="2821" width="0.42578125" style="363" customWidth="1"/>
    <col min="2822" max="3050" width="9.140625" style="363"/>
    <col min="3051" max="3052" width="6.42578125" style="363" customWidth="1"/>
    <col min="3053" max="3053" width="16.140625" style="363" customWidth="1"/>
    <col min="3054" max="3054" width="2.7109375" style="363" customWidth="1"/>
    <col min="3055" max="3067" width="6.85546875" style="363" customWidth="1"/>
    <col min="3068" max="3068" width="4.140625" style="363" customWidth="1"/>
    <col min="3069" max="3069" width="2.7109375" style="363" customWidth="1"/>
    <col min="3070" max="3070" width="4.140625" style="363" customWidth="1"/>
    <col min="3071" max="3071" width="0.42578125" style="363" customWidth="1"/>
    <col min="3072" max="3072" width="2.28515625" style="363" customWidth="1"/>
    <col min="3073" max="3076" width="6.85546875" style="363" customWidth="1"/>
    <col min="3077" max="3077" width="0.42578125" style="363" customWidth="1"/>
    <col min="3078" max="3306" width="9.140625" style="363"/>
    <col min="3307" max="3308" width="6.42578125" style="363" customWidth="1"/>
    <col min="3309" max="3309" width="16.140625" style="363" customWidth="1"/>
    <col min="3310" max="3310" width="2.7109375" style="363" customWidth="1"/>
    <col min="3311" max="3323" width="6.85546875" style="363" customWidth="1"/>
    <col min="3324" max="3324" width="4.140625" style="363" customWidth="1"/>
    <col min="3325" max="3325" width="2.7109375" style="363" customWidth="1"/>
    <col min="3326" max="3326" width="4.140625" style="363" customWidth="1"/>
    <col min="3327" max="3327" width="0.42578125" style="363" customWidth="1"/>
    <col min="3328" max="3328" width="2.28515625" style="363" customWidth="1"/>
    <col min="3329" max="3332" width="6.85546875" style="363" customWidth="1"/>
    <col min="3333" max="3333" width="0.42578125" style="363" customWidth="1"/>
    <col min="3334" max="3562" width="9.140625" style="363"/>
    <col min="3563" max="3564" width="6.42578125" style="363" customWidth="1"/>
    <col min="3565" max="3565" width="16.140625" style="363" customWidth="1"/>
    <col min="3566" max="3566" width="2.7109375" style="363" customWidth="1"/>
    <col min="3567" max="3579" width="6.85546875" style="363" customWidth="1"/>
    <col min="3580" max="3580" width="4.140625" style="363" customWidth="1"/>
    <col min="3581" max="3581" width="2.7109375" style="363" customWidth="1"/>
    <col min="3582" max="3582" width="4.140625" style="363" customWidth="1"/>
    <col min="3583" max="3583" width="0.42578125" style="363" customWidth="1"/>
    <col min="3584" max="3584" width="2.28515625" style="363" customWidth="1"/>
    <col min="3585" max="3588" width="6.85546875" style="363" customWidth="1"/>
    <col min="3589" max="3589" width="0.42578125" style="363" customWidth="1"/>
    <col min="3590" max="3818" width="9.140625" style="363"/>
    <col min="3819" max="3820" width="6.42578125" style="363" customWidth="1"/>
    <col min="3821" max="3821" width="16.140625" style="363" customWidth="1"/>
    <col min="3822" max="3822" width="2.7109375" style="363" customWidth="1"/>
    <col min="3823" max="3835" width="6.85546875" style="363" customWidth="1"/>
    <col min="3836" max="3836" width="4.140625" style="363" customWidth="1"/>
    <col min="3837" max="3837" width="2.7109375" style="363" customWidth="1"/>
    <col min="3838" max="3838" width="4.140625" style="363" customWidth="1"/>
    <col min="3839" max="3839" width="0.42578125" style="363" customWidth="1"/>
    <col min="3840" max="3840" width="2.28515625" style="363" customWidth="1"/>
    <col min="3841" max="3844" width="6.85546875" style="363" customWidth="1"/>
    <col min="3845" max="3845" width="0.42578125" style="363" customWidth="1"/>
    <col min="3846" max="4074" width="9.140625" style="363"/>
    <col min="4075" max="4076" width="6.42578125" style="363" customWidth="1"/>
    <col min="4077" max="4077" width="16.140625" style="363" customWidth="1"/>
    <col min="4078" max="4078" width="2.7109375" style="363" customWidth="1"/>
    <col min="4079" max="4091" width="6.85546875" style="363" customWidth="1"/>
    <col min="4092" max="4092" width="4.140625" style="363" customWidth="1"/>
    <col min="4093" max="4093" width="2.7109375" style="363" customWidth="1"/>
    <col min="4094" max="4094" width="4.140625" style="363" customWidth="1"/>
    <col min="4095" max="4095" width="0.42578125" style="363" customWidth="1"/>
    <col min="4096" max="4096" width="2.28515625" style="363" customWidth="1"/>
    <col min="4097" max="4100" width="6.85546875" style="363" customWidth="1"/>
    <col min="4101" max="4101" width="0.42578125" style="363" customWidth="1"/>
    <col min="4102" max="4330" width="9.140625" style="363"/>
    <col min="4331" max="4332" width="6.42578125" style="363" customWidth="1"/>
    <col min="4333" max="4333" width="16.140625" style="363" customWidth="1"/>
    <col min="4334" max="4334" width="2.7109375" style="363" customWidth="1"/>
    <col min="4335" max="4347" width="6.85546875" style="363" customWidth="1"/>
    <col min="4348" max="4348" width="4.140625" style="363" customWidth="1"/>
    <col min="4349" max="4349" width="2.7109375" style="363" customWidth="1"/>
    <col min="4350" max="4350" width="4.140625" style="363" customWidth="1"/>
    <col min="4351" max="4351" width="0.42578125" style="363" customWidth="1"/>
    <col min="4352" max="4352" width="2.28515625" style="363" customWidth="1"/>
    <col min="4353" max="4356" width="6.85546875" style="363" customWidth="1"/>
    <col min="4357" max="4357" width="0.42578125" style="363" customWidth="1"/>
    <col min="4358" max="4586" width="9.140625" style="363"/>
    <col min="4587" max="4588" width="6.42578125" style="363" customWidth="1"/>
    <col min="4589" max="4589" width="16.140625" style="363" customWidth="1"/>
    <col min="4590" max="4590" width="2.7109375" style="363" customWidth="1"/>
    <col min="4591" max="4603" width="6.85546875" style="363" customWidth="1"/>
    <col min="4604" max="4604" width="4.140625" style="363" customWidth="1"/>
    <col min="4605" max="4605" width="2.7109375" style="363" customWidth="1"/>
    <col min="4606" max="4606" width="4.140625" style="363" customWidth="1"/>
    <col min="4607" max="4607" width="0.42578125" style="363" customWidth="1"/>
    <col min="4608" max="4608" width="2.28515625" style="363" customWidth="1"/>
    <col min="4609" max="4612" width="6.85546875" style="363" customWidth="1"/>
    <col min="4613" max="4613" width="0.42578125" style="363" customWidth="1"/>
    <col min="4614" max="4842" width="9.140625" style="363"/>
    <col min="4843" max="4844" width="6.42578125" style="363" customWidth="1"/>
    <col min="4845" max="4845" width="16.140625" style="363" customWidth="1"/>
    <col min="4846" max="4846" width="2.7109375" style="363" customWidth="1"/>
    <col min="4847" max="4859" width="6.85546875" style="363" customWidth="1"/>
    <col min="4860" max="4860" width="4.140625" style="363" customWidth="1"/>
    <col min="4861" max="4861" width="2.7109375" style="363" customWidth="1"/>
    <col min="4862" max="4862" width="4.140625" style="363" customWidth="1"/>
    <col min="4863" max="4863" width="0.42578125" style="363" customWidth="1"/>
    <col min="4864" max="4864" width="2.28515625" style="363" customWidth="1"/>
    <col min="4865" max="4868" width="6.85546875" style="363" customWidth="1"/>
    <col min="4869" max="4869" width="0.42578125" style="363" customWidth="1"/>
    <col min="4870" max="5098" width="9.140625" style="363"/>
    <col min="5099" max="5100" width="6.42578125" style="363" customWidth="1"/>
    <col min="5101" max="5101" width="16.140625" style="363" customWidth="1"/>
    <col min="5102" max="5102" width="2.7109375" style="363" customWidth="1"/>
    <col min="5103" max="5115" width="6.85546875" style="363" customWidth="1"/>
    <col min="5116" max="5116" width="4.140625" style="363" customWidth="1"/>
    <col min="5117" max="5117" width="2.7109375" style="363" customWidth="1"/>
    <col min="5118" max="5118" width="4.140625" style="363" customWidth="1"/>
    <col min="5119" max="5119" width="0.42578125" style="363" customWidth="1"/>
    <col min="5120" max="5120" width="2.28515625" style="363" customWidth="1"/>
    <col min="5121" max="5124" width="6.85546875" style="363" customWidth="1"/>
    <col min="5125" max="5125" width="0.42578125" style="363" customWidth="1"/>
    <col min="5126" max="5354" width="9.140625" style="363"/>
    <col min="5355" max="5356" width="6.42578125" style="363" customWidth="1"/>
    <col min="5357" max="5357" width="16.140625" style="363" customWidth="1"/>
    <col min="5358" max="5358" width="2.7109375" style="363" customWidth="1"/>
    <col min="5359" max="5371" width="6.85546875" style="363" customWidth="1"/>
    <col min="5372" max="5372" width="4.140625" style="363" customWidth="1"/>
    <col min="5373" max="5373" width="2.7109375" style="363" customWidth="1"/>
    <col min="5374" max="5374" width="4.140625" style="363" customWidth="1"/>
    <col min="5375" max="5375" width="0.42578125" style="363" customWidth="1"/>
    <col min="5376" max="5376" width="2.28515625" style="363" customWidth="1"/>
    <col min="5377" max="5380" width="6.85546875" style="363" customWidth="1"/>
    <col min="5381" max="5381" width="0.42578125" style="363" customWidth="1"/>
    <col min="5382" max="5610" width="9.140625" style="363"/>
    <col min="5611" max="5612" width="6.42578125" style="363" customWidth="1"/>
    <col min="5613" max="5613" width="16.140625" style="363" customWidth="1"/>
    <col min="5614" max="5614" width="2.7109375" style="363" customWidth="1"/>
    <col min="5615" max="5627" width="6.85546875" style="363" customWidth="1"/>
    <col min="5628" max="5628" width="4.140625" style="363" customWidth="1"/>
    <col min="5629" max="5629" width="2.7109375" style="363" customWidth="1"/>
    <col min="5630" max="5630" width="4.140625" style="363" customWidth="1"/>
    <col min="5631" max="5631" width="0.42578125" style="363" customWidth="1"/>
    <col min="5632" max="5632" width="2.28515625" style="363" customWidth="1"/>
    <col min="5633" max="5636" width="6.85546875" style="363" customWidth="1"/>
    <col min="5637" max="5637" width="0.42578125" style="363" customWidth="1"/>
    <col min="5638" max="5866" width="9.140625" style="363"/>
    <col min="5867" max="5868" width="6.42578125" style="363" customWidth="1"/>
    <col min="5869" max="5869" width="16.140625" style="363" customWidth="1"/>
    <col min="5870" max="5870" width="2.7109375" style="363" customWidth="1"/>
    <col min="5871" max="5883" width="6.85546875" style="363" customWidth="1"/>
    <col min="5884" max="5884" width="4.140625" style="363" customWidth="1"/>
    <col min="5885" max="5885" width="2.7109375" style="363" customWidth="1"/>
    <col min="5886" max="5886" width="4.140625" style="363" customWidth="1"/>
    <col min="5887" max="5887" width="0.42578125" style="363" customWidth="1"/>
    <col min="5888" max="5888" width="2.28515625" style="363" customWidth="1"/>
    <col min="5889" max="5892" width="6.85546875" style="363" customWidth="1"/>
    <col min="5893" max="5893" width="0.42578125" style="363" customWidth="1"/>
    <col min="5894" max="6122" width="9.140625" style="363"/>
    <col min="6123" max="6124" width="6.42578125" style="363" customWidth="1"/>
    <col min="6125" max="6125" width="16.140625" style="363" customWidth="1"/>
    <col min="6126" max="6126" width="2.7109375" style="363" customWidth="1"/>
    <col min="6127" max="6139" width="6.85546875" style="363" customWidth="1"/>
    <col min="6140" max="6140" width="4.140625" style="363" customWidth="1"/>
    <col min="6141" max="6141" width="2.7109375" style="363" customWidth="1"/>
    <col min="6142" max="6142" width="4.140625" style="363" customWidth="1"/>
    <col min="6143" max="6143" width="0.42578125" style="363" customWidth="1"/>
    <col min="6144" max="6144" width="2.28515625" style="363" customWidth="1"/>
    <col min="6145" max="6148" width="6.85546875" style="363" customWidth="1"/>
    <col min="6149" max="6149" width="0.42578125" style="363" customWidth="1"/>
    <col min="6150" max="6378" width="9.140625" style="363"/>
    <col min="6379" max="6380" width="6.42578125" style="363" customWidth="1"/>
    <col min="6381" max="6381" width="16.140625" style="363" customWidth="1"/>
    <col min="6382" max="6382" width="2.7109375" style="363" customWidth="1"/>
    <col min="6383" max="6395" width="6.85546875" style="363" customWidth="1"/>
    <col min="6396" max="6396" width="4.140625" style="363" customWidth="1"/>
    <col min="6397" max="6397" width="2.7109375" style="363" customWidth="1"/>
    <col min="6398" max="6398" width="4.140625" style="363" customWidth="1"/>
    <col min="6399" max="6399" width="0.42578125" style="363" customWidth="1"/>
    <col min="6400" max="6400" width="2.28515625" style="363" customWidth="1"/>
    <col min="6401" max="6404" width="6.85546875" style="363" customWidth="1"/>
    <col min="6405" max="6405" width="0.42578125" style="363" customWidth="1"/>
    <col min="6406" max="6634" width="9.140625" style="363"/>
    <col min="6635" max="6636" width="6.42578125" style="363" customWidth="1"/>
    <col min="6637" max="6637" width="16.140625" style="363" customWidth="1"/>
    <col min="6638" max="6638" width="2.7109375" style="363" customWidth="1"/>
    <col min="6639" max="6651" width="6.85546875" style="363" customWidth="1"/>
    <col min="6652" max="6652" width="4.140625" style="363" customWidth="1"/>
    <col min="6653" max="6653" width="2.7109375" style="363" customWidth="1"/>
    <col min="6654" max="6654" width="4.140625" style="363" customWidth="1"/>
    <col min="6655" max="6655" width="0.42578125" style="363" customWidth="1"/>
    <col min="6656" max="6656" width="2.28515625" style="363" customWidth="1"/>
    <col min="6657" max="6660" width="6.85546875" style="363" customWidth="1"/>
    <col min="6661" max="6661" width="0.42578125" style="363" customWidth="1"/>
    <col min="6662" max="6890" width="9.140625" style="363"/>
    <col min="6891" max="6892" width="6.42578125" style="363" customWidth="1"/>
    <col min="6893" max="6893" width="16.140625" style="363" customWidth="1"/>
    <col min="6894" max="6894" width="2.7109375" style="363" customWidth="1"/>
    <col min="6895" max="6907" width="6.85546875" style="363" customWidth="1"/>
    <col min="6908" max="6908" width="4.140625" style="363" customWidth="1"/>
    <col min="6909" max="6909" width="2.7109375" style="363" customWidth="1"/>
    <col min="6910" max="6910" width="4.140625" style="363" customWidth="1"/>
    <col min="6911" max="6911" width="0.42578125" style="363" customWidth="1"/>
    <col min="6912" max="6912" width="2.28515625" style="363" customWidth="1"/>
    <col min="6913" max="6916" width="6.85546875" style="363" customWidth="1"/>
    <col min="6917" max="6917" width="0.42578125" style="363" customWidth="1"/>
    <col min="6918" max="7146" width="9.140625" style="363"/>
    <col min="7147" max="7148" width="6.42578125" style="363" customWidth="1"/>
    <col min="7149" max="7149" width="16.140625" style="363" customWidth="1"/>
    <col min="7150" max="7150" width="2.7109375" style="363" customWidth="1"/>
    <col min="7151" max="7163" width="6.85546875" style="363" customWidth="1"/>
    <col min="7164" max="7164" width="4.140625" style="363" customWidth="1"/>
    <col min="7165" max="7165" width="2.7109375" style="363" customWidth="1"/>
    <col min="7166" max="7166" width="4.140625" style="363" customWidth="1"/>
    <col min="7167" max="7167" width="0.42578125" style="363" customWidth="1"/>
    <col min="7168" max="7168" width="2.28515625" style="363" customWidth="1"/>
    <col min="7169" max="7172" width="6.85546875" style="363" customWidth="1"/>
    <col min="7173" max="7173" width="0.42578125" style="363" customWidth="1"/>
    <col min="7174" max="7402" width="9.140625" style="363"/>
    <col min="7403" max="7404" width="6.42578125" style="363" customWidth="1"/>
    <col min="7405" max="7405" width="16.140625" style="363" customWidth="1"/>
    <col min="7406" max="7406" width="2.7109375" style="363" customWidth="1"/>
    <col min="7407" max="7419" width="6.85546875" style="363" customWidth="1"/>
    <col min="7420" max="7420" width="4.140625" style="363" customWidth="1"/>
    <col min="7421" max="7421" width="2.7109375" style="363" customWidth="1"/>
    <col min="7422" max="7422" width="4.140625" style="363" customWidth="1"/>
    <col min="7423" max="7423" width="0.42578125" style="363" customWidth="1"/>
    <col min="7424" max="7424" width="2.28515625" style="363" customWidth="1"/>
    <col min="7425" max="7428" width="6.85546875" style="363" customWidth="1"/>
    <col min="7429" max="7429" width="0.42578125" style="363" customWidth="1"/>
    <col min="7430" max="7658" width="9.140625" style="363"/>
    <col min="7659" max="7660" width="6.42578125" style="363" customWidth="1"/>
    <col min="7661" max="7661" width="16.140625" style="363" customWidth="1"/>
    <col min="7662" max="7662" width="2.7109375" style="363" customWidth="1"/>
    <col min="7663" max="7675" width="6.85546875" style="363" customWidth="1"/>
    <col min="7676" max="7676" width="4.140625" style="363" customWidth="1"/>
    <col min="7677" max="7677" width="2.7109375" style="363" customWidth="1"/>
    <col min="7678" max="7678" width="4.140625" style="363" customWidth="1"/>
    <col min="7679" max="7679" width="0.42578125" style="363" customWidth="1"/>
    <col min="7680" max="7680" width="2.28515625" style="363" customWidth="1"/>
    <col min="7681" max="7684" width="6.85546875" style="363" customWidth="1"/>
    <col min="7685" max="7685" width="0.42578125" style="363" customWidth="1"/>
    <col min="7686" max="7914" width="9.140625" style="363"/>
    <col min="7915" max="7916" width="6.42578125" style="363" customWidth="1"/>
    <col min="7917" max="7917" width="16.140625" style="363" customWidth="1"/>
    <col min="7918" max="7918" width="2.7109375" style="363" customWidth="1"/>
    <col min="7919" max="7931" width="6.85546875" style="363" customWidth="1"/>
    <col min="7932" max="7932" width="4.140625" style="363" customWidth="1"/>
    <col min="7933" max="7933" width="2.7109375" style="363" customWidth="1"/>
    <col min="7934" max="7934" width="4.140625" style="363" customWidth="1"/>
    <col min="7935" max="7935" width="0.42578125" style="363" customWidth="1"/>
    <col min="7936" max="7936" width="2.28515625" style="363" customWidth="1"/>
    <col min="7937" max="7940" width="6.85546875" style="363" customWidth="1"/>
    <col min="7941" max="7941" width="0.42578125" style="363" customWidth="1"/>
    <col min="7942" max="8170" width="9.140625" style="363"/>
    <col min="8171" max="8172" width="6.42578125" style="363" customWidth="1"/>
    <col min="8173" max="8173" width="16.140625" style="363" customWidth="1"/>
    <col min="8174" max="8174" width="2.7109375" style="363" customWidth="1"/>
    <col min="8175" max="8187" width="6.85546875" style="363" customWidth="1"/>
    <col min="8188" max="8188" width="4.140625" style="363" customWidth="1"/>
    <col min="8189" max="8189" width="2.7109375" style="363" customWidth="1"/>
    <col min="8190" max="8190" width="4.140625" style="363" customWidth="1"/>
    <col min="8191" max="8191" width="0.42578125" style="363" customWidth="1"/>
    <col min="8192" max="8192" width="2.28515625" style="363" customWidth="1"/>
    <col min="8193" max="8196" width="6.85546875" style="363" customWidth="1"/>
    <col min="8197" max="8197" width="0.42578125" style="363" customWidth="1"/>
    <col min="8198" max="8426" width="9.140625" style="363"/>
    <col min="8427" max="8428" width="6.42578125" style="363" customWidth="1"/>
    <col min="8429" max="8429" width="16.140625" style="363" customWidth="1"/>
    <col min="8430" max="8430" width="2.7109375" style="363" customWidth="1"/>
    <col min="8431" max="8443" width="6.85546875" style="363" customWidth="1"/>
    <col min="8444" max="8444" width="4.140625" style="363" customWidth="1"/>
    <col min="8445" max="8445" width="2.7109375" style="363" customWidth="1"/>
    <col min="8446" max="8446" width="4.140625" style="363" customWidth="1"/>
    <col min="8447" max="8447" width="0.42578125" style="363" customWidth="1"/>
    <col min="8448" max="8448" width="2.28515625" style="363" customWidth="1"/>
    <col min="8449" max="8452" width="6.85546875" style="363" customWidth="1"/>
    <col min="8453" max="8453" width="0.42578125" style="363" customWidth="1"/>
    <col min="8454" max="8682" width="9.140625" style="363"/>
    <col min="8683" max="8684" width="6.42578125" style="363" customWidth="1"/>
    <col min="8685" max="8685" width="16.140625" style="363" customWidth="1"/>
    <col min="8686" max="8686" width="2.7109375" style="363" customWidth="1"/>
    <col min="8687" max="8699" width="6.85546875" style="363" customWidth="1"/>
    <col min="8700" max="8700" width="4.140625" style="363" customWidth="1"/>
    <col min="8701" max="8701" width="2.7109375" style="363" customWidth="1"/>
    <col min="8702" max="8702" width="4.140625" style="363" customWidth="1"/>
    <col min="8703" max="8703" width="0.42578125" style="363" customWidth="1"/>
    <col min="8704" max="8704" width="2.28515625" style="363" customWidth="1"/>
    <col min="8705" max="8708" width="6.85546875" style="363" customWidth="1"/>
    <col min="8709" max="8709" width="0.42578125" style="363" customWidth="1"/>
    <col min="8710" max="8938" width="9.140625" style="363"/>
    <col min="8939" max="8940" width="6.42578125" style="363" customWidth="1"/>
    <col min="8941" max="8941" width="16.140625" style="363" customWidth="1"/>
    <col min="8942" max="8942" width="2.7109375" style="363" customWidth="1"/>
    <col min="8943" max="8955" width="6.85546875" style="363" customWidth="1"/>
    <col min="8956" max="8956" width="4.140625" style="363" customWidth="1"/>
    <col min="8957" max="8957" width="2.7109375" style="363" customWidth="1"/>
    <col min="8958" max="8958" width="4.140625" style="363" customWidth="1"/>
    <col min="8959" max="8959" width="0.42578125" style="363" customWidth="1"/>
    <col min="8960" max="8960" width="2.28515625" style="363" customWidth="1"/>
    <col min="8961" max="8964" width="6.85546875" style="363" customWidth="1"/>
    <col min="8965" max="8965" width="0.42578125" style="363" customWidth="1"/>
    <col min="8966" max="9194" width="9.140625" style="363"/>
    <col min="9195" max="9196" width="6.42578125" style="363" customWidth="1"/>
    <col min="9197" max="9197" width="16.140625" style="363" customWidth="1"/>
    <col min="9198" max="9198" width="2.7109375" style="363" customWidth="1"/>
    <col min="9199" max="9211" width="6.85546875" style="363" customWidth="1"/>
    <col min="9212" max="9212" width="4.140625" style="363" customWidth="1"/>
    <col min="9213" max="9213" width="2.7109375" style="363" customWidth="1"/>
    <col min="9214" max="9214" width="4.140625" style="363" customWidth="1"/>
    <col min="9215" max="9215" width="0.42578125" style="363" customWidth="1"/>
    <col min="9216" max="9216" width="2.28515625" style="363" customWidth="1"/>
    <col min="9217" max="9220" width="6.85546875" style="363" customWidth="1"/>
    <col min="9221" max="9221" width="0.42578125" style="363" customWidth="1"/>
    <col min="9222" max="9450" width="9.140625" style="363"/>
    <col min="9451" max="9452" width="6.42578125" style="363" customWidth="1"/>
    <col min="9453" max="9453" width="16.140625" style="363" customWidth="1"/>
    <col min="9454" max="9454" width="2.7109375" style="363" customWidth="1"/>
    <col min="9455" max="9467" width="6.85546875" style="363" customWidth="1"/>
    <col min="9468" max="9468" width="4.140625" style="363" customWidth="1"/>
    <col min="9469" max="9469" width="2.7109375" style="363" customWidth="1"/>
    <col min="9470" max="9470" width="4.140625" style="363" customWidth="1"/>
    <col min="9471" max="9471" width="0.42578125" style="363" customWidth="1"/>
    <col min="9472" max="9472" width="2.28515625" style="363" customWidth="1"/>
    <col min="9473" max="9476" width="6.85546875" style="363" customWidth="1"/>
    <col min="9477" max="9477" width="0.42578125" style="363" customWidth="1"/>
    <col min="9478" max="9706" width="9.140625" style="363"/>
    <col min="9707" max="9708" width="6.42578125" style="363" customWidth="1"/>
    <col min="9709" max="9709" width="16.140625" style="363" customWidth="1"/>
    <col min="9710" max="9710" width="2.7109375" style="363" customWidth="1"/>
    <col min="9711" max="9723" width="6.85546875" style="363" customWidth="1"/>
    <col min="9724" max="9724" width="4.140625" style="363" customWidth="1"/>
    <col min="9725" max="9725" width="2.7109375" style="363" customWidth="1"/>
    <col min="9726" max="9726" width="4.140625" style="363" customWidth="1"/>
    <col min="9727" max="9727" width="0.42578125" style="363" customWidth="1"/>
    <col min="9728" max="9728" width="2.28515625" style="363" customWidth="1"/>
    <col min="9729" max="9732" width="6.85546875" style="363" customWidth="1"/>
    <col min="9733" max="9733" width="0.42578125" style="363" customWidth="1"/>
    <col min="9734" max="9962" width="9.140625" style="363"/>
    <col min="9963" max="9964" width="6.42578125" style="363" customWidth="1"/>
    <col min="9965" max="9965" width="16.140625" style="363" customWidth="1"/>
    <col min="9966" max="9966" width="2.7109375" style="363" customWidth="1"/>
    <col min="9967" max="9979" width="6.85546875" style="363" customWidth="1"/>
    <col min="9980" max="9980" width="4.140625" style="363" customWidth="1"/>
    <col min="9981" max="9981" width="2.7109375" style="363" customWidth="1"/>
    <col min="9982" max="9982" width="4.140625" style="363" customWidth="1"/>
    <col min="9983" max="9983" width="0.42578125" style="363" customWidth="1"/>
    <col min="9984" max="9984" width="2.28515625" style="363" customWidth="1"/>
    <col min="9985" max="9988" width="6.85546875" style="363" customWidth="1"/>
    <col min="9989" max="9989" width="0.42578125" style="363" customWidth="1"/>
    <col min="9990" max="10218" width="9.140625" style="363"/>
    <col min="10219" max="10220" width="6.42578125" style="363" customWidth="1"/>
    <col min="10221" max="10221" width="16.140625" style="363" customWidth="1"/>
    <col min="10222" max="10222" width="2.7109375" style="363" customWidth="1"/>
    <col min="10223" max="10235" width="6.85546875" style="363" customWidth="1"/>
    <col min="10236" max="10236" width="4.140625" style="363" customWidth="1"/>
    <col min="10237" max="10237" width="2.7109375" style="363" customWidth="1"/>
    <col min="10238" max="10238" width="4.140625" style="363" customWidth="1"/>
    <col min="10239" max="10239" width="0.42578125" style="363" customWidth="1"/>
    <col min="10240" max="10240" width="2.28515625" style="363" customWidth="1"/>
    <col min="10241" max="10244" width="6.85546875" style="363" customWidth="1"/>
    <col min="10245" max="10245" width="0.42578125" style="363" customWidth="1"/>
    <col min="10246" max="10474" width="9.140625" style="363"/>
    <col min="10475" max="10476" width="6.42578125" style="363" customWidth="1"/>
    <col min="10477" max="10477" width="16.140625" style="363" customWidth="1"/>
    <col min="10478" max="10478" width="2.7109375" style="363" customWidth="1"/>
    <col min="10479" max="10491" width="6.85546875" style="363" customWidth="1"/>
    <col min="10492" max="10492" width="4.140625" style="363" customWidth="1"/>
    <col min="10493" max="10493" width="2.7109375" style="363" customWidth="1"/>
    <col min="10494" max="10494" width="4.140625" style="363" customWidth="1"/>
    <col min="10495" max="10495" width="0.42578125" style="363" customWidth="1"/>
    <col min="10496" max="10496" width="2.28515625" style="363" customWidth="1"/>
    <col min="10497" max="10500" width="6.85546875" style="363" customWidth="1"/>
    <col min="10501" max="10501" width="0.42578125" style="363" customWidth="1"/>
    <col min="10502" max="10730" width="9.140625" style="363"/>
    <col min="10731" max="10732" width="6.42578125" style="363" customWidth="1"/>
    <col min="10733" max="10733" width="16.140625" style="363" customWidth="1"/>
    <col min="10734" max="10734" width="2.7109375" style="363" customWidth="1"/>
    <col min="10735" max="10747" width="6.85546875" style="363" customWidth="1"/>
    <col min="10748" max="10748" width="4.140625" style="363" customWidth="1"/>
    <col min="10749" max="10749" width="2.7109375" style="363" customWidth="1"/>
    <col min="10750" max="10750" width="4.140625" style="363" customWidth="1"/>
    <col min="10751" max="10751" width="0.42578125" style="363" customWidth="1"/>
    <col min="10752" max="10752" width="2.28515625" style="363" customWidth="1"/>
    <col min="10753" max="10756" width="6.85546875" style="363" customWidth="1"/>
    <col min="10757" max="10757" width="0.42578125" style="363" customWidth="1"/>
    <col min="10758" max="10986" width="9.140625" style="363"/>
    <col min="10987" max="10988" width="6.42578125" style="363" customWidth="1"/>
    <col min="10989" max="10989" width="16.140625" style="363" customWidth="1"/>
    <col min="10990" max="10990" width="2.7109375" style="363" customWidth="1"/>
    <col min="10991" max="11003" width="6.85546875" style="363" customWidth="1"/>
    <col min="11004" max="11004" width="4.140625" style="363" customWidth="1"/>
    <col min="11005" max="11005" width="2.7109375" style="363" customWidth="1"/>
    <col min="11006" max="11006" width="4.140625" style="363" customWidth="1"/>
    <col min="11007" max="11007" width="0.42578125" style="363" customWidth="1"/>
    <col min="11008" max="11008" width="2.28515625" style="363" customWidth="1"/>
    <col min="11009" max="11012" width="6.85546875" style="363" customWidth="1"/>
    <col min="11013" max="11013" width="0.42578125" style="363" customWidth="1"/>
    <col min="11014" max="11242" width="9.140625" style="363"/>
    <col min="11243" max="11244" width="6.42578125" style="363" customWidth="1"/>
    <col min="11245" max="11245" width="16.140625" style="363" customWidth="1"/>
    <col min="11246" max="11246" width="2.7109375" style="363" customWidth="1"/>
    <col min="11247" max="11259" width="6.85546875" style="363" customWidth="1"/>
    <col min="11260" max="11260" width="4.140625" style="363" customWidth="1"/>
    <col min="11261" max="11261" width="2.7109375" style="363" customWidth="1"/>
    <col min="11262" max="11262" width="4.140625" style="363" customWidth="1"/>
    <col min="11263" max="11263" width="0.42578125" style="363" customWidth="1"/>
    <col min="11264" max="11264" width="2.28515625" style="363" customWidth="1"/>
    <col min="11265" max="11268" width="6.85546875" style="363" customWidth="1"/>
    <col min="11269" max="11269" width="0.42578125" style="363" customWidth="1"/>
    <col min="11270" max="11498" width="9.140625" style="363"/>
    <col min="11499" max="11500" width="6.42578125" style="363" customWidth="1"/>
    <col min="11501" max="11501" width="16.140625" style="363" customWidth="1"/>
    <col min="11502" max="11502" width="2.7109375" style="363" customWidth="1"/>
    <col min="11503" max="11515" width="6.85546875" style="363" customWidth="1"/>
    <col min="11516" max="11516" width="4.140625" style="363" customWidth="1"/>
    <col min="11517" max="11517" width="2.7109375" style="363" customWidth="1"/>
    <col min="11518" max="11518" width="4.140625" style="363" customWidth="1"/>
    <col min="11519" max="11519" width="0.42578125" style="363" customWidth="1"/>
    <col min="11520" max="11520" width="2.28515625" style="363" customWidth="1"/>
    <col min="11521" max="11524" width="6.85546875" style="363" customWidth="1"/>
    <col min="11525" max="11525" width="0.42578125" style="363" customWidth="1"/>
    <col min="11526" max="11754" width="9.140625" style="363"/>
    <col min="11755" max="11756" width="6.42578125" style="363" customWidth="1"/>
    <col min="11757" max="11757" width="16.140625" style="363" customWidth="1"/>
    <col min="11758" max="11758" width="2.7109375" style="363" customWidth="1"/>
    <col min="11759" max="11771" width="6.85546875" style="363" customWidth="1"/>
    <col min="11772" max="11772" width="4.140625" style="363" customWidth="1"/>
    <col min="11773" max="11773" width="2.7109375" style="363" customWidth="1"/>
    <col min="11774" max="11774" width="4.140625" style="363" customWidth="1"/>
    <col min="11775" max="11775" width="0.42578125" style="363" customWidth="1"/>
    <col min="11776" max="11776" width="2.28515625" style="363" customWidth="1"/>
    <col min="11777" max="11780" width="6.85546875" style="363" customWidth="1"/>
    <col min="11781" max="11781" width="0.42578125" style="363" customWidth="1"/>
    <col min="11782" max="12010" width="9.140625" style="363"/>
    <col min="12011" max="12012" width="6.42578125" style="363" customWidth="1"/>
    <col min="12013" max="12013" width="16.140625" style="363" customWidth="1"/>
    <col min="12014" max="12014" width="2.7109375" style="363" customWidth="1"/>
    <col min="12015" max="12027" width="6.85546875" style="363" customWidth="1"/>
    <col min="12028" max="12028" width="4.140625" style="363" customWidth="1"/>
    <col min="12029" max="12029" width="2.7109375" style="363" customWidth="1"/>
    <col min="12030" max="12030" width="4.140625" style="363" customWidth="1"/>
    <col min="12031" max="12031" width="0.42578125" style="363" customWidth="1"/>
    <col min="12032" max="12032" width="2.28515625" style="363" customWidth="1"/>
    <col min="12033" max="12036" width="6.85546875" style="363" customWidth="1"/>
    <col min="12037" max="12037" width="0.42578125" style="363" customWidth="1"/>
    <col min="12038" max="12266" width="9.140625" style="363"/>
    <col min="12267" max="12268" width="6.42578125" style="363" customWidth="1"/>
    <col min="12269" max="12269" width="16.140625" style="363" customWidth="1"/>
    <col min="12270" max="12270" width="2.7109375" style="363" customWidth="1"/>
    <col min="12271" max="12283" width="6.85546875" style="363" customWidth="1"/>
    <col min="12284" max="12284" width="4.140625" style="363" customWidth="1"/>
    <col min="12285" max="12285" width="2.7109375" style="363" customWidth="1"/>
    <col min="12286" max="12286" width="4.140625" style="363" customWidth="1"/>
    <col min="12287" max="12287" width="0.42578125" style="363" customWidth="1"/>
    <col min="12288" max="12288" width="2.28515625" style="363" customWidth="1"/>
    <col min="12289" max="12292" width="6.85546875" style="363" customWidth="1"/>
    <col min="12293" max="12293" width="0.42578125" style="363" customWidth="1"/>
    <col min="12294" max="12522" width="9.140625" style="363"/>
    <col min="12523" max="12524" width="6.42578125" style="363" customWidth="1"/>
    <col min="12525" max="12525" width="16.140625" style="363" customWidth="1"/>
    <col min="12526" max="12526" width="2.7109375" style="363" customWidth="1"/>
    <col min="12527" max="12539" width="6.85546875" style="363" customWidth="1"/>
    <col min="12540" max="12540" width="4.140625" style="363" customWidth="1"/>
    <col min="12541" max="12541" width="2.7109375" style="363" customWidth="1"/>
    <col min="12542" max="12542" width="4.140625" style="363" customWidth="1"/>
    <col min="12543" max="12543" width="0.42578125" style="363" customWidth="1"/>
    <col min="12544" max="12544" width="2.28515625" style="363" customWidth="1"/>
    <col min="12545" max="12548" width="6.85546875" style="363" customWidth="1"/>
    <col min="12549" max="12549" width="0.42578125" style="363" customWidth="1"/>
    <col min="12550" max="12778" width="9.140625" style="363"/>
    <col min="12779" max="12780" width="6.42578125" style="363" customWidth="1"/>
    <col min="12781" max="12781" width="16.140625" style="363" customWidth="1"/>
    <col min="12782" max="12782" width="2.7109375" style="363" customWidth="1"/>
    <col min="12783" max="12795" width="6.85546875" style="363" customWidth="1"/>
    <col min="12796" max="12796" width="4.140625" style="363" customWidth="1"/>
    <col min="12797" max="12797" width="2.7109375" style="363" customWidth="1"/>
    <col min="12798" max="12798" width="4.140625" style="363" customWidth="1"/>
    <col min="12799" max="12799" width="0.42578125" style="363" customWidth="1"/>
    <col min="12800" max="12800" width="2.28515625" style="363" customWidth="1"/>
    <col min="12801" max="12804" width="6.85546875" style="363" customWidth="1"/>
    <col min="12805" max="12805" width="0.42578125" style="363" customWidth="1"/>
    <col min="12806" max="13034" width="9.140625" style="363"/>
    <col min="13035" max="13036" width="6.42578125" style="363" customWidth="1"/>
    <col min="13037" max="13037" width="16.140625" style="363" customWidth="1"/>
    <col min="13038" max="13038" width="2.7109375" style="363" customWidth="1"/>
    <col min="13039" max="13051" width="6.85546875" style="363" customWidth="1"/>
    <col min="13052" max="13052" width="4.140625" style="363" customWidth="1"/>
    <col min="13053" max="13053" width="2.7109375" style="363" customWidth="1"/>
    <col min="13054" max="13054" width="4.140625" style="363" customWidth="1"/>
    <col min="13055" max="13055" width="0.42578125" style="363" customWidth="1"/>
    <col min="13056" max="13056" width="2.28515625" style="363" customWidth="1"/>
    <col min="13057" max="13060" width="6.85546875" style="363" customWidth="1"/>
    <col min="13061" max="13061" width="0.42578125" style="363" customWidth="1"/>
    <col min="13062" max="13290" width="9.140625" style="363"/>
    <col min="13291" max="13292" width="6.42578125" style="363" customWidth="1"/>
    <col min="13293" max="13293" width="16.140625" style="363" customWidth="1"/>
    <col min="13294" max="13294" width="2.7109375" style="363" customWidth="1"/>
    <col min="13295" max="13307" width="6.85546875" style="363" customWidth="1"/>
    <col min="13308" max="13308" width="4.140625" style="363" customWidth="1"/>
    <col min="13309" max="13309" width="2.7109375" style="363" customWidth="1"/>
    <col min="13310" max="13310" width="4.140625" style="363" customWidth="1"/>
    <col min="13311" max="13311" width="0.42578125" style="363" customWidth="1"/>
    <col min="13312" max="13312" width="2.28515625" style="363" customWidth="1"/>
    <col min="13313" max="13316" width="6.85546875" style="363" customWidth="1"/>
    <col min="13317" max="13317" width="0.42578125" style="363" customWidth="1"/>
    <col min="13318" max="13546" width="9.140625" style="363"/>
    <col min="13547" max="13548" width="6.42578125" style="363" customWidth="1"/>
    <col min="13549" max="13549" width="16.140625" style="363" customWidth="1"/>
    <col min="13550" max="13550" width="2.7109375" style="363" customWidth="1"/>
    <col min="13551" max="13563" width="6.85546875" style="363" customWidth="1"/>
    <col min="13564" max="13564" width="4.140625" style="363" customWidth="1"/>
    <col min="13565" max="13565" width="2.7109375" style="363" customWidth="1"/>
    <col min="13566" max="13566" width="4.140625" style="363" customWidth="1"/>
    <col min="13567" max="13567" width="0.42578125" style="363" customWidth="1"/>
    <col min="13568" max="13568" width="2.28515625" style="363" customWidth="1"/>
    <col min="13569" max="13572" width="6.85546875" style="363" customWidth="1"/>
    <col min="13573" max="13573" width="0.42578125" style="363" customWidth="1"/>
    <col min="13574" max="13802" width="9.140625" style="363"/>
    <col min="13803" max="13804" width="6.42578125" style="363" customWidth="1"/>
    <col min="13805" max="13805" width="16.140625" style="363" customWidth="1"/>
    <col min="13806" max="13806" width="2.7109375" style="363" customWidth="1"/>
    <col min="13807" max="13819" width="6.85546875" style="363" customWidth="1"/>
    <col min="13820" max="13820" width="4.140625" style="363" customWidth="1"/>
    <col min="13821" max="13821" width="2.7109375" style="363" customWidth="1"/>
    <col min="13822" max="13822" width="4.140625" style="363" customWidth="1"/>
    <col min="13823" max="13823" width="0.42578125" style="363" customWidth="1"/>
    <col min="13824" max="13824" width="2.28515625" style="363" customWidth="1"/>
    <col min="13825" max="13828" width="6.85546875" style="363" customWidth="1"/>
    <col min="13829" max="13829" width="0.42578125" style="363" customWidth="1"/>
    <col min="13830" max="14058" width="9.140625" style="363"/>
    <col min="14059" max="14060" width="6.42578125" style="363" customWidth="1"/>
    <col min="14061" max="14061" width="16.140625" style="363" customWidth="1"/>
    <col min="14062" max="14062" width="2.7109375" style="363" customWidth="1"/>
    <col min="14063" max="14075" width="6.85546875" style="363" customWidth="1"/>
    <col min="14076" max="14076" width="4.140625" style="363" customWidth="1"/>
    <col min="14077" max="14077" width="2.7109375" style="363" customWidth="1"/>
    <col min="14078" max="14078" width="4.140625" style="363" customWidth="1"/>
    <col min="14079" max="14079" width="0.42578125" style="363" customWidth="1"/>
    <col min="14080" max="14080" width="2.28515625" style="363" customWidth="1"/>
    <col min="14081" max="14084" width="6.85546875" style="363" customWidth="1"/>
    <col min="14085" max="14085" width="0.42578125" style="363" customWidth="1"/>
    <col min="14086" max="14314" width="9.140625" style="363"/>
    <col min="14315" max="14316" width="6.42578125" style="363" customWidth="1"/>
    <col min="14317" max="14317" width="16.140625" style="363" customWidth="1"/>
    <col min="14318" max="14318" width="2.7109375" style="363" customWidth="1"/>
    <col min="14319" max="14331" width="6.85546875" style="363" customWidth="1"/>
    <col min="14332" max="14332" width="4.140625" style="363" customWidth="1"/>
    <col min="14333" max="14333" width="2.7109375" style="363" customWidth="1"/>
    <col min="14334" max="14334" width="4.140625" style="363" customWidth="1"/>
    <col min="14335" max="14335" width="0.42578125" style="363" customWidth="1"/>
    <col min="14336" max="14336" width="2.28515625" style="363" customWidth="1"/>
    <col min="14337" max="14340" width="6.85546875" style="363" customWidth="1"/>
    <col min="14341" max="14341" width="0.42578125" style="363" customWidth="1"/>
    <col min="14342" max="14570" width="9.140625" style="363"/>
    <col min="14571" max="14572" width="6.42578125" style="363" customWidth="1"/>
    <col min="14573" max="14573" width="16.140625" style="363" customWidth="1"/>
    <col min="14574" max="14574" width="2.7109375" style="363" customWidth="1"/>
    <col min="14575" max="14587" width="6.85546875" style="363" customWidth="1"/>
    <col min="14588" max="14588" width="4.140625" style="363" customWidth="1"/>
    <col min="14589" max="14589" width="2.7109375" style="363" customWidth="1"/>
    <col min="14590" max="14590" width="4.140625" style="363" customWidth="1"/>
    <col min="14591" max="14591" width="0.42578125" style="363" customWidth="1"/>
    <col min="14592" max="14592" width="2.28515625" style="363" customWidth="1"/>
    <col min="14593" max="14596" width="6.85546875" style="363" customWidth="1"/>
    <col min="14597" max="14597" width="0.42578125" style="363" customWidth="1"/>
    <col min="14598" max="14826" width="9.140625" style="363"/>
    <col min="14827" max="14828" width="6.42578125" style="363" customWidth="1"/>
    <col min="14829" max="14829" width="16.140625" style="363" customWidth="1"/>
    <col min="14830" max="14830" width="2.7109375" style="363" customWidth="1"/>
    <col min="14831" max="14843" width="6.85546875" style="363" customWidth="1"/>
    <col min="14844" max="14844" width="4.140625" style="363" customWidth="1"/>
    <col min="14845" max="14845" width="2.7109375" style="363" customWidth="1"/>
    <col min="14846" max="14846" width="4.140625" style="363" customWidth="1"/>
    <col min="14847" max="14847" width="0.42578125" style="363" customWidth="1"/>
    <col min="14848" max="14848" width="2.28515625" style="363" customWidth="1"/>
    <col min="14849" max="14852" width="6.85546875" style="363" customWidth="1"/>
    <col min="14853" max="14853" width="0.42578125" style="363" customWidth="1"/>
    <col min="14854" max="15082" width="9.140625" style="363"/>
    <col min="15083" max="15084" width="6.42578125" style="363" customWidth="1"/>
    <col min="15085" max="15085" width="16.140625" style="363" customWidth="1"/>
    <col min="15086" max="15086" width="2.7109375" style="363" customWidth="1"/>
    <col min="15087" max="15099" width="6.85546875" style="363" customWidth="1"/>
    <col min="15100" max="15100" width="4.140625" style="363" customWidth="1"/>
    <col min="15101" max="15101" width="2.7109375" style="363" customWidth="1"/>
    <col min="15102" max="15102" width="4.140625" style="363" customWidth="1"/>
    <col min="15103" max="15103" width="0.42578125" style="363" customWidth="1"/>
    <col min="15104" max="15104" width="2.28515625" style="363" customWidth="1"/>
    <col min="15105" max="15108" width="6.85546875" style="363" customWidth="1"/>
    <col min="15109" max="15109" width="0.42578125" style="363" customWidth="1"/>
    <col min="15110" max="15338" width="9.140625" style="363"/>
    <col min="15339" max="15340" width="6.42578125" style="363" customWidth="1"/>
    <col min="15341" max="15341" width="16.140625" style="363" customWidth="1"/>
    <col min="15342" max="15342" width="2.7109375" style="363" customWidth="1"/>
    <col min="15343" max="15355" width="6.85546875" style="363" customWidth="1"/>
    <col min="15356" max="15356" width="4.140625" style="363" customWidth="1"/>
    <col min="15357" max="15357" width="2.7109375" style="363" customWidth="1"/>
    <col min="15358" max="15358" width="4.140625" style="363" customWidth="1"/>
    <col min="15359" max="15359" width="0.42578125" style="363" customWidth="1"/>
    <col min="15360" max="15360" width="2.28515625" style="363" customWidth="1"/>
    <col min="15361" max="15364" width="6.85546875" style="363" customWidth="1"/>
    <col min="15365" max="15365" width="0.42578125" style="363" customWidth="1"/>
    <col min="15366" max="15594" width="9.140625" style="363"/>
    <col min="15595" max="15596" width="6.42578125" style="363" customWidth="1"/>
    <col min="15597" max="15597" width="16.140625" style="363" customWidth="1"/>
    <col min="15598" max="15598" width="2.7109375" style="363" customWidth="1"/>
    <col min="15599" max="15611" width="6.85546875" style="363" customWidth="1"/>
    <col min="15612" max="15612" width="4.140625" style="363" customWidth="1"/>
    <col min="15613" max="15613" width="2.7109375" style="363" customWidth="1"/>
    <col min="15614" max="15614" width="4.140625" style="363" customWidth="1"/>
    <col min="15615" max="15615" width="0.42578125" style="363" customWidth="1"/>
    <col min="15616" max="15616" width="2.28515625" style="363" customWidth="1"/>
    <col min="15617" max="15620" width="6.85546875" style="363" customWidth="1"/>
    <col min="15621" max="15621" width="0.42578125" style="363" customWidth="1"/>
    <col min="15622" max="15850" width="9.140625" style="363"/>
    <col min="15851" max="15852" width="6.42578125" style="363" customWidth="1"/>
    <col min="15853" max="15853" width="16.140625" style="363" customWidth="1"/>
    <col min="15854" max="15854" width="2.7109375" style="363" customWidth="1"/>
    <col min="15855" max="15867" width="6.85546875" style="363" customWidth="1"/>
    <col min="15868" max="15868" width="4.140625" style="363" customWidth="1"/>
    <col min="15869" max="15869" width="2.7109375" style="363" customWidth="1"/>
    <col min="15870" max="15870" width="4.140625" style="363" customWidth="1"/>
    <col min="15871" max="15871" width="0.42578125" style="363" customWidth="1"/>
    <col min="15872" max="15872" width="2.28515625" style="363" customWidth="1"/>
    <col min="15873" max="15876" width="6.85546875" style="363" customWidth="1"/>
    <col min="15877" max="15877" width="0.42578125" style="363" customWidth="1"/>
    <col min="15878" max="16106" width="9.140625" style="363"/>
    <col min="16107" max="16108" width="6.42578125" style="363" customWidth="1"/>
    <col min="16109" max="16109" width="16.140625" style="363" customWidth="1"/>
    <col min="16110" max="16110" width="2.7109375" style="363" customWidth="1"/>
    <col min="16111" max="16123" width="6.85546875" style="363" customWidth="1"/>
    <col min="16124" max="16124" width="4.140625" style="363" customWidth="1"/>
    <col min="16125" max="16125" width="2.7109375" style="363" customWidth="1"/>
    <col min="16126" max="16126" width="4.140625" style="363" customWidth="1"/>
    <col min="16127" max="16127" width="0.42578125" style="363" customWidth="1"/>
    <col min="16128" max="16128" width="2.28515625" style="363" customWidth="1"/>
    <col min="16129" max="16132" width="6.85546875" style="363" customWidth="1"/>
    <col min="16133" max="16133" width="0.42578125" style="363" customWidth="1"/>
    <col min="16134" max="16384" width="9.140625" style="363"/>
  </cols>
  <sheetData>
    <row r="1" spans="2:26" s="342" customFormat="1" ht="21.75" customHeight="1" x14ac:dyDescent="0.2">
      <c r="B1" s="758" t="s">
        <v>77</v>
      </c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  <c r="P1" s="758"/>
      <c r="Q1" s="758"/>
      <c r="R1" s="758"/>
      <c r="S1" s="758"/>
      <c r="T1" s="758"/>
      <c r="U1" s="758"/>
      <c r="V1" s="758"/>
      <c r="W1" s="758"/>
      <c r="X1" s="758"/>
      <c r="Y1" s="758"/>
      <c r="Z1" s="758"/>
    </row>
    <row r="2" spans="2:26" s="342" customFormat="1" ht="21.75" customHeight="1" x14ac:dyDescent="0.2">
      <c r="B2" s="759" t="str">
        <f>'ReadMe TAP P.5'!$B$5</f>
        <v>ชั้นประถมศึกษาปีที่ 5  ปีการศึกษา 2560</v>
      </c>
      <c r="C2" s="759"/>
      <c r="D2" s="759"/>
      <c r="E2" s="759"/>
      <c r="F2" s="759"/>
      <c r="G2" s="759"/>
      <c r="H2" s="759"/>
      <c r="I2" s="759"/>
      <c r="J2" s="759"/>
      <c r="K2" s="759"/>
      <c r="L2" s="759"/>
      <c r="M2" s="759"/>
      <c r="N2" s="759"/>
      <c r="O2" s="759"/>
      <c r="P2" s="759"/>
      <c r="Q2" s="759"/>
      <c r="R2" s="759"/>
      <c r="S2" s="759"/>
      <c r="T2" s="759"/>
      <c r="U2" s="759"/>
      <c r="V2" s="759"/>
      <c r="W2" s="759"/>
      <c r="X2" s="759"/>
      <c r="Y2" s="759"/>
      <c r="Z2" s="759"/>
    </row>
    <row r="3" spans="2:26" s="344" customFormat="1" ht="22.5" customHeight="1" thickBot="1" x14ac:dyDescent="0.25">
      <c r="B3" s="760" t="str">
        <f>'ReadMe TAP P.5'!$E$10&amp;'ReadMe TAP P.5'!$H$10&amp;"  ("&amp;'ReadMe TAP P.5'!$H$12&amp;")"</f>
        <v>โรงเรียนบ้านทุ่งยาว  (1057120512)</v>
      </c>
      <c r="C3" s="760"/>
      <c r="D3" s="760"/>
      <c r="E3" s="760"/>
      <c r="F3" s="760"/>
      <c r="G3" s="760"/>
      <c r="H3" s="343"/>
      <c r="I3" s="343"/>
      <c r="J3" s="343"/>
      <c r="K3" s="343"/>
      <c r="L3" s="343"/>
      <c r="M3" s="343"/>
      <c r="N3" s="343"/>
      <c r="O3" s="343"/>
      <c r="P3" s="773" t="str">
        <f>'ReadMe TAP P.5'!$E$13&amp;'ReadMe TAP P.5'!$H$13&amp;"  "&amp;'ReadMe TAP P.5'!$E$14&amp;'ReadMe TAP P.5'!$H$14</f>
        <v>อำเภอเวียงป่าเป้า  จังหวัดเชียงราย</v>
      </c>
      <c r="Q3" s="773"/>
      <c r="R3" s="773"/>
      <c r="S3" s="773"/>
      <c r="T3" s="773"/>
      <c r="U3" s="773"/>
      <c r="V3" s="773"/>
      <c r="W3" s="773"/>
      <c r="X3" s="773"/>
      <c r="Y3" s="773"/>
      <c r="Z3" s="773"/>
    </row>
    <row r="4" spans="2:26" s="4" customFormat="1" ht="29.25" customHeight="1" thickBot="1" x14ac:dyDescent="0.25">
      <c r="B4" s="770" t="s">
        <v>112</v>
      </c>
      <c r="C4" s="771"/>
      <c r="D4" s="771"/>
      <c r="E4" s="771"/>
      <c r="F4" s="771"/>
      <c r="G4" s="771"/>
      <c r="H4" s="771"/>
      <c r="I4" s="771"/>
      <c r="J4" s="771"/>
      <c r="K4" s="771"/>
      <c r="L4" s="771"/>
      <c r="M4" s="771"/>
      <c r="N4" s="771"/>
      <c r="O4" s="771"/>
      <c r="P4" s="771"/>
      <c r="Q4" s="771"/>
      <c r="R4" s="771"/>
      <c r="S4" s="771"/>
      <c r="T4" s="771"/>
      <c r="U4" s="771"/>
      <c r="V4" s="771"/>
      <c r="W4" s="771"/>
      <c r="X4" s="771"/>
      <c r="Y4" s="771"/>
      <c r="Z4" s="772"/>
    </row>
    <row r="5" spans="2:26" s="347" customFormat="1" ht="20.25" customHeight="1" thickBot="1" x14ac:dyDescent="0.25">
      <c r="B5" s="774" t="s">
        <v>174</v>
      </c>
      <c r="C5" s="345"/>
      <c r="D5" s="346"/>
      <c r="E5" s="761" t="s">
        <v>19</v>
      </c>
      <c r="F5" s="762"/>
      <c r="G5" s="762"/>
      <c r="H5" s="762"/>
      <c r="I5" s="763"/>
      <c r="J5" s="764" t="s">
        <v>20</v>
      </c>
      <c r="K5" s="765"/>
      <c r="L5" s="765"/>
      <c r="M5" s="765"/>
      <c r="N5" s="765"/>
      <c r="O5" s="765"/>
      <c r="P5" s="765"/>
      <c r="Q5" s="765"/>
      <c r="R5" s="766"/>
      <c r="S5" s="767" t="s">
        <v>21</v>
      </c>
      <c r="T5" s="768"/>
      <c r="U5" s="768"/>
      <c r="V5" s="768"/>
      <c r="W5" s="768"/>
      <c r="X5" s="768"/>
      <c r="Y5" s="768"/>
      <c r="Z5" s="769"/>
    </row>
    <row r="6" spans="2:26" s="355" customFormat="1" ht="20.25" customHeight="1" x14ac:dyDescent="0.55000000000000004">
      <c r="B6" s="775"/>
      <c r="C6" s="573" t="s">
        <v>1</v>
      </c>
      <c r="D6" s="348" t="s">
        <v>107</v>
      </c>
      <c r="E6" s="12" t="s">
        <v>88</v>
      </c>
      <c r="F6" s="13" t="s">
        <v>89</v>
      </c>
      <c r="G6" s="13" t="s">
        <v>90</v>
      </c>
      <c r="H6" s="13" t="s">
        <v>91</v>
      </c>
      <c r="I6" s="14" t="s">
        <v>92</v>
      </c>
      <c r="J6" s="349" t="s">
        <v>93</v>
      </c>
      <c r="K6" s="350" t="s">
        <v>94</v>
      </c>
      <c r="L6" s="350" t="s">
        <v>113</v>
      </c>
      <c r="M6" s="350" t="s">
        <v>95</v>
      </c>
      <c r="N6" s="350" t="s">
        <v>96</v>
      </c>
      <c r="O6" s="350" t="s">
        <v>151</v>
      </c>
      <c r="P6" s="350" t="s">
        <v>152</v>
      </c>
      <c r="Q6" s="350" t="s">
        <v>97</v>
      </c>
      <c r="R6" s="351" t="s">
        <v>114</v>
      </c>
      <c r="S6" s="352" t="s">
        <v>98</v>
      </c>
      <c r="T6" s="353" t="s">
        <v>155</v>
      </c>
      <c r="U6" s="353" t="s">
        <v>121</v>
      </c>
      <c r="V6" s="353" t="s">
        <v>122</v>
      </c>
      <c r="W6" s="353" t="s">
        <v>154</v>
      </c>
      <c r="X6" s="353" t="s">
        <v>123</v>
      </c>
      <c r="Y6" s="353" t="s">
        <v>124</v>
      </c>
      <c r="Z6" s="354" t="s">
        <v>153</v>
      </c>
    </row>
    <row r="7" spans="2:26" s="347" customFormat="1" ht="20.25" customHeight="1" thickBot="1" x14ac:dyDescent="0.25">
      <c r="B7" s="776"/>
      <c r="C7" s="356"/>
      <c r="D7" s="357"/>
      <c r="E7" s="9">
        <v>27</v>
      </c>
      <c r="F7" s="10">
        <v>23</v>
      </c>
      <c r="G7" s="10">
        <v>9</v>
      </c>
      <c r="H7" s="10">
        <v>31</v>
      </c>
      <c r="I7" s="11">
        <v>10</v>
      </c>
      <c r="J7" s="7">
        <v>6</v>
      </c>
      <c r="K7" s="358">
        <v>38</v>
      </c>
      <c r="L7" s="358">
        <v>3</v>
      </c>
      <c r="M7" s="358">
        <v>10</v>
      </c>
      <c r="N7" s="358">
        <v>15</v>
      </c>
      <c r="O7" s="358">
        <v>9</v>
      </c>
      <c r="P7" s="358">
        <v>6</v>
      </c>
      <c r="Q7" s="358">
        <v>10</v>
      </c>
      <c r="R7" s="8">
        <v>3</v>
      </c>
      <c r="S7" s="359">
        <v>16</v>
      </c>
      <c r="T7" s="360">
        <v>13</v>
      </c>
      <c r="U7" s="360">
        <v>13</v>
      </c>
      <c r="V7" s="360">
        <v>19</v>
      </c>
      <c r="W7" s="360">
        <v>7</v>
      </c>
      <c r="X7" s="360">
        <v>10</v>
      </c>
      <c r="Y7" s="360">
        <v>15</v>
      </c>
      <c r="Z7" s="361">
        <v>7</v>
      </c>
    </row>
    <row r="8" spans="2:26" s="362" customFormat="1" ht="20.25" customHeight="1" x14ac:dyDescent="0.2">
      <c r="B8" s="366">
        <v>1</v>
      </c>
      <c r="C8" s="366">
        <v>1</v>
      </c>
      <c r="D8" s="657" t="s">
        <v>181</v>
      </c>
      <c r="E8" s="367">
        <v>18</v>
      </c>
      <c r="F8" s="368">
        <v>16</v>
      </c>
      <c r="G8" s="368">
        <v>8</v>
      </c>
      <c r="H8" s="368">
        <v>18</v>
      </c>
      <c r="I8" s="369">
        <v>8</v>
      </c>
      <c r="J8" s="370">
        <v>3</v>
      </c>
      <c r="K8" s="368">
        <v>12</v>
      </c>
      <c r="L8" s="368">
        <v>0</v>
      </c>
      <c r="M8" s="368">
        <v>5</v>
      </c>
      <c r="N8" s="368">
        <v>3</v>
      </c>
      <c r="O8" s="368">
        <v>3</v>
      </c>
      <c r="P8" s="368">
        <v>0</v>
      </c>
      <c r="Q8" s="368">
        <v>5</v>
      </c>
      <c r="R8" s="371">
        <v>0</v>
      </c>
      <c r="S8" s="367">
        <v>2</v>
      </c>
      <c r="T8" s="372">
        <v>8</v>
      </c>
      <c r="U8" s="372">
        <v>6</v>
      </c>
      <c r="V8" s="372">
        <v>9</v>
      </c>
      <c r="W8" s="372">
        <v>6</v>
      </c>
      <c r="X8" s="372">
        <v>3</v>
      </c>
      <c r="Y8" s="372">
        <v>8</v>
      </c>
      <c r="Z8" s="373">
        <v>0</v>
      </c>
    </row>
    <row r="9" spans="2:26" s="362" customFormat="1" ht="20.25" customHeight="1" x14ac:dyDescent="0.2">
      <c r="B9" s="374">
        <v>1</v>
      </c>
      <c r="C9" s="374">
        <v>2</v>
      </c>
      <c r="D9" s="657" t="s">
        <v>182</v>
      </c>
      <c r="E9" s="375">
        <v>17.5</v>
      </c>
      <c r="F9" s="376">
        <v>9.5</v>
      </c>
      <c r="G9" s="376">
        <v>3</v>
      </c>
      <c r="H9" s="376">
        <v>14</v>
      </c>
      <c r="I9" s="377">
        <v>8</v>
      </c>
      <c r="J9" s="375">
        <v>6</v>
      </c>
      <c r="K9" s="376">
        <v>16</v>
      </c>
      <c r="L9" s="376">
        <v>0</v>
      </c>
      <c r="M9" s="376">
        <v>6</v>
      </c>
      <c r="N9" s="376">
        <v>0</v>
      </c>
      <c r="O9" s="376">
        <v>3</v>
      </c>
      <c r="P9" s="376">
        <v>0</v>
      </c>
      <c r="Q9" s="376">
        <v>2</v>
      </c>
      <c r="R9" s="378">
        <v>3</v>
      </c>
      <c r="S9" s="375">
        <v>0</v>
      </c>
      <c r="T9" s="379">
        <v>1</v>
      </c>
      <c r="U9" s="379">
        <v>1</v>
      </c>
      <c r="V9" s="379">
        <v>1</v>
      </c>
      <c r="W9" s="379">
        <v>1</v>
      </c>
      <c r="X9" s="379">
        <v>3</v>
      </c>
      <c r="Y9" s="379">
        <v>5</v>
      </c>
      <c r="Z9" s="380">
        <v>3</v>
      </c>
    </row>
    <row r="10" spans="2:26" s="362" customFormat="1" ht="20.25" customHeight="1" x14ac:dyDescent="0.2">
      <c r="B10" s="374"/>
      <c r="C10" s="374"/>
      <c r="D10" s="570"/>
      <c r="E10" s="375"/>
      <c r="F10" s="376"/>
      <c r="G10" s="376"/>
      <c r="H10" s="376"/>
      <c r="I10" s="377"/>
      <c r="J10" s="375"/>
      <c r="K10" s="376"/>
      <c r="L10" s="376"/>
      <c r="M10" s="376"/>
      <c r="N10" s="376"/>
      <c r="O10" s="376"/>
      <c r="P10" s="376"/>
      <c r="Q10" s="376"/>
      <c r="R10" s="378"/>
      <c r="S10" s="375"/>
      <c r="T10" s="379"/>
      <c r="U10" s="379"/>
      <c r="V10" s="379"/>
      <c r="W10" s="379"/>
      <c r="X10" s="379"/>
      <c r="Y10" s="379"/>
      <c r="Z10" s="380"/>
    </row>
    <row r="11" spans="2:26" s="362" customFormat="1" ht="20.25" customHeight="1" x14ac:dyDescent="0.2">
      <c r="B11" s="374"/>
      <c r="C11" s="374"/>
      <c r="D11" s="570"/>
      <c r="E11" s="375"/>
      <c r="F11" s="376"/>
      <c r="G11" s="376"/>
      <c r="H11" s="376"/>
      <c r="I11" s="377"/>
      <c r="J11" s="375"/>
      <c r="K11" s="376"/>
      <c r="L11" s="376"/>
      <c r="M11" s="376"/>
      <c r="N11" s="376"/>
      <c r="O11" s="376"/>
      <c r="P11" s="376"/>
      <c r="Q11" s="376"/>
      <c r="R11" s="378"/>
      <c r="S11" s="375"/>
      <c r="T11" s="379"/>
      <c r="U11" s="379"/>
      <c r="V11" s="379"/>
      <c r="W11" s="379"/>
      <c r="X11" s="379"/>
      <c r="Y11" s="379"/>
      <c r="Z11" s="380"/>
    </row>
    <row r="12" spans="2:26" s="362" customFormat="1" ht="20.25" customHeight="1" thickBot="1" x14ac:dyDescent="0.25">
      <c r="B12" s="381"/>
      <c r="C12" s="381"/>
      <c r="D12" s="571"/>
      <c r="E12" s="382"/>
      <c r="F12" s="383"/>
      <c r="G12" s="383"/>
      <c r="H12" s="383"/>
      <c r="I12" s="384"/>
      <c r="J12" s="382"/>
      <c r="K12" s="383"/>
      <c r="L12" s="383"/>
      <c r="M12" s="383"/>
      <c r="N12" s="383"/>
      <c r="O12" s="383"/>
      <c r="P12" s="383"/>
      <c r="Q12" s="383"/>
      <c r="R12" s="385"/>
      <c r="S12" s="382"/>
      <c r="T12" s="386"/>
      <c r="U12" s="386"/>
      <c r="V12" s="386"/>
      <c r="W12" s="386"/>
      <c r="X12" s="386"/>
      <c r="Y12" s="386"/>
      <c r="Z12" s="387"/>
    </row>
    <row r="13" spans="2:26" s="362" customFormat="1" ht="20.25" customHeight="1" x14ac:dyDescent="0.2">
      <c r="B13" s="388"/>
      <c r="C13" s="388"/>
      <c r="D13" s="572"/>
      <c r="E13" s="367"/>
      <c r="F13" s="368"/>
      <c r="G13" s="368"/>
      <c r="H13" s="368"/>
      <c r="I13" s="369"/>
      <c r="J13" s="367"/>
      <c r="K13" s="368"/>
      <c r="L13" s="368"/>
      <c r="M13" s="368"/>
      <c r="N13" s="368"/>
      <c r="O13" s="368"/>
      <c r="P13" s="368"/>
      <c r="Q13" s="368"/>
      <c r="R13" s="371"/>
      <c r="S13" s="367"/>
      <c r="T13" s="372"/>
      <c r="U13" s="372"/>
      <c r="V13" s="372"/>
      <c r="W13" s="372"/>
      <c r="X13" s="372"/>
      <c r="Y13" s="372"/>
      <c r="Z13" s="373"/>
    </row>
    <row r="14" spans="2:26" s="362" customFormat="1" ht="20.25" customHeight="1" x14ac:dyDescent="0.2">
      <c r="B14" s="374"/>
      <c r="C14" s="374"/>
      <c r="D14" s="570"/>
      <c r="E14" s="375"/>
      <c r="F14" s="376"/>
      <c r="G14" s="376"/>
      <c r="H14" s="376"/>
      <c r="I14" s="377"/>
      <c r="J14" s="375"/>
      <c r="K14" s="376"/>
      <c r="L14" s="376"/>
      <c r="M14" s="376"/>
      <c r="N14" s="376"/>
      <c r="O14" s="376"/>
      <c r="P14" s="376"/>
      <c r="Q14" s="376"/>
      <c r="R14" s="378"/>
      <c r="S14" s="375"/>
      <c r="T14" s="379"/>
      <c r="U14" s="379"/>
      <c r="V14" s="379"/>
      <c r="W14" s="379"/>
      <c r="X14" s="379"/>
      <c r="Y14" s="379"/>
      <c r="Z14" s="380"/>
    </row>
    <row r="15" spans="2:26" s="362" customFormat="1" ht="20.25" customHeight="1" x14ac:dyDescent="0.2">
      <c r="B15" s="374"/>
      <c r="C15" s="374"/>
      <c r="D15" s="570"/>
      <c r="E15" s="375"/>
      <c r="F15" s="376"/>
      <c r="G15" s="376"/>
      <c r="H15" s="376"/>
      <c r="I15" s="377"/>
      <c r="J15" s="375"/>
      <c r="K15" s="376"/>
      <c r="L15" s="376"/>
      <c r="M15" s="376"/>
      <c r="N15" s="376"/>
      <c r="O15" s="376"/>
      <c r="P15" s="376"/>
      <c r="Q15" s="376"/>
      <c r="R15" s="378"/>
      <c r="S15" s="375"/>
      <c r="T15" s="379"/>
      <c r="U15" s="379"/>
      <c r="V15" s="379"/>
      <c r="W15" s="379"/>
      <c r="X15" s="379"/>
      <c r="Y15" s="379"/>
      <c r="Z15" s="380"/>
    </row>
    <row r="16" spans="2:26" s="362" customFormat="1" ht="20.25" customHeight="1" x14ac:dyDescent="0.2">
      <c r="B16" s="374"/>
      <c r="C16" s="374"/>
      <c r="D16" s="570"/>
      <c r="E16" s="375"/>
      <c r="F16" s="376"/>
      <c r="G16" s="376"/>
      <c r="H16" s="376"/>
      <c r="I16" s="377"/>
      <c r="J16" s="375"/>
      <c r="K16" s="376"/>
      <c r="L16" s="376"/>
      <c r="M16" s="376"/>
      <c r="N16" s="376"/>
      <c r="O16" s="376"/>
      <c r="P16" s="376"/>
      <c r="Q16" s="376"/>
      <c r="R16" s="378"/>
      <c r="S16" s="375"/>
      <c r="T16" s="379"/>
      <c r="U16" s="379"/>
      <c r="V16" s="379"/>
      <c r="W16" s="379"/>
      <c r="X16" s="379"/>
      <c r="Y16" s="379"/>
      <c r="Z16" s="380"/>
    </row>
    <row r="17" spans="2:26" s="362" customFormat="1" ht="20.25" customHeight="1" thickBot="1" x14ac:dyDescent="0.25">
      <c r="B17" s="381"/>
      <c r="C17" s="381"/>
      <c r="D17" s="571"/>
      <c r="E17" s="382"/>
      <c r="F17" s="383"/>
      <c r="G17" s="383"/>
      <c r="H17" s="383"/>
      <c r="I17" s="384"/>
      <c r="J17" s="382"/>
      <c r="K17" s="383"/>
      <c r="L17" s="383"/>
      <c r="M17" s="383"/>
      <c r="N17" s="383"/>
      <c r="O17" s="383"/>
      <c r="P17" s="383"/>
      <c r="Q17" s="383"/>
      <c r="R17" s="385"/>
      <c r="S17" s="382"/>
      <c r="T17" s="386"/>
      <c r="U17" s="386"/>
      <c r="V17" s="386"/>
      <c r="W17" s="386"/>
      <c r="X17" s="386"/>
      <c r="Y17" s="386"/>
      <c r="Z17" s="387"/>
    </row>
    <row r="18" spans="2:26" s="362" customFormat="1" ht="20.25" customHeight="1" x14ac:dyDescent="0.2">
      <c r="B18" s="388"/>
      <c r="C18" s="388"/>
      <c r="D18" s="572"/>
      <c r="E18" s="367"/>
      <c r="F18" s="368"/>
      <c r="G18" s="368"/>
      <c r="H18" s="368"/>
      <c r="I18" s="369"/>
      <c r="J18" s="367"/>
      <c r="K18" s="368"/>
      <c r="L18" s="368"/>
      <c r="M18" s="368"/>
      <c r="N18" s="368"/>
      <c r="O18" s="368"/>
      <c r="P18" s="368"/>
      <c r="Q18" s="368"/>
      <c r="R18" s="371"/>
      <c r="S18" s="367"/>
      <c r="T18" s="372"/>
      <c r="U18" s="372"/>
      <c r="V18" s="372"/>
      <c r="W18" s="372"/>
      <c r="X18" s="372"/>
      <c r="Y18" s="372"/>
      <c r="Z18" s="373"/>
    </row>
    <row r="19" spans="2:26" s="362" customFormat="1" ht="20.25" customHeight="1" x14ac:dyDescent="0.2">
      <c r="B19" s="374"/>
      <c r="C19" s="374"/>
      <c r="D19" s="570"/>
      <c r="E19" s="375"/>
      <c r="F19" s="376"/>
      <c r="G19" s="376"/>
      <c r="H19" s="376"/>
      <c r="I19" s="377"/>
      <c r="J19" s="375"/>
      <c r="K19" s="376"/>
      <c r="L19" s="376"/>
      <c r="M19" s="376"/>
      <c r="N19" s="376"/>
      <c r="O19" s="376"/>
      <c r="P19" s="376"/>
      <c r="Q19" s="376"/>
      <c r="R19" s="378"/>
      <c r="S19" s="375"/>
      <c r="T19" s="379"/>
      <c r="U19" s="379"/>
      <c r="V19" s="379"/>
      <c r="W19" s="379"/>
      <c r="X19" s="379"/>
      <c r="Y19" s="379"/>
      <c r="Z19" s="380"/>
    </row>
    <row r="20" spans="2:26" s="362" customFormat="1" ht="20.25" customHeight="1" x14ac:dyDescent="0.2">
      <c r="B20" s="374"/>
      <c r="C20" s="374"/>
      <c r="D20" s="570"/>
      <c r="E20" s="375"/>
      <c r="F20" s="376"/>
      <c r="G20" s="376"/>
      <c r="H20" s="376"/>
      <c r="I20" s="377"/>
      <c r="J20" s="375"/>
      <c r="K20" s="376"/>
      <c r="L20" s="376"/>
      <c r="M20" s="376"/>
      <c r="N20" s="376"/>
      <c r="O20" s="376"/>
      <c r="P20" s="376"/>
      <c r="Q20" s="376"/>
      <c r="R20" s="378"/>
      <c r="S20" s="375"/>
      <c r="T20" s="379"/>
      <c r="U20" s="379"/>
      <c r="V20" s="379"/>
      <c r="W20" s="379"/>
      <c r="X20" s="379"/>
      <c r="Y20" s="379"/>
      <c r="Z20" s="380"/>
    </row>
    <row r="21" spans="2:26" s="362" customFormat="1" ht="20.25" customHeight="1" x14ac:dyDescent="0.2">
      <c r="B21" s="374"/>
      <c r="C21" s="374"/>
      <c r="D21" s="570"/>
      <c r="E21" s="375"/>
      <c r="F21" s="376"/>
      <c r="G21" s="376"/>
      <c r="H21" s="376"/>
      <c r="I21" s="377"/>
      <c r="J21" s="375"/>
      <c r="K21" s="376"/>
      <c r="L21" s="376"/>
      <c r="M21" s="376"/>
      <c r="N21" s="376"/>
      <c r="O21" s="376"/>
      <c r="P21" s="376"/>
      <c r="Q21" s="376"/>
      <c r="R21" s="378"/>
      <c r="S21" s="375"/>
      <c r="T21" s="379"/>
      <c r="U21" s="379"/>
      <c r="V21" s="379"/>
      <c r="W21" s="379"/>
      <c r="X21" s="379"/>
      <c r="Y21" s="379"/>
      <c r="Z21" s="380"/>
    </row>
    <row r="22" spans="2:26" s="362" customFormat="1" ht="20.25" customHeight="1" thickBot="1" x14ac:dyDescent="0.25">
      <c r="B22" s="381"/>
      <c r="C22" s="381"/>
      <c r="D22" s="571"/>
      <c r="E22" s="382"/>
      <c r="F22" s="383"/>
      <c r="G22" s="383"/>
      <c r="H22" s="383"/>
      <c r="I22" s="384"/>
      <c r="J22" s="382"/>
      <c r="K22" s="383"/>
      <c r="L22" s="383"/>
      <c r="M22" s="383"/>
      <c r="N22" s="383"/>
      <c r="O22" s="383"/>
      <c r="P22" s="383"/>
      <c r="Q22" s="383"/>
      <c r="R22" s="385"/>
      <c r="S22" s="382"/>
      <c r="T22" s="386"/>
      <c r="U22" s="386"/>
      <c r="V22" s="386"/>
      <c r="W22" s="386"/>
      <c r="X22" s="386"/>
      <c r="Y22" s="386"/>
      <c r="Z22" s="387"/>
    </row>
    <row r="23" spans="2:26" s="362" customFormat="1" ht="20.25" customHeight="1" x14ac:dyDescent="0.2">
      <c r="B23" s="388"/>
      <c r="C23" s="388"/>
      <c r="D23" s="572"/>
      <c r="E23" s="367"/>
      <c r="F23" s="368"/>
      <c r="G23" s="368"/>
      <c r="H23" s="368"/>
      <c r="I23" s="369"/>
      <c r="J23" s="367"/>
      <c r="K23" s="368"/>
      <c r="L23" s="368"/>
      <c r="M23" s="368"/>
      <c r="N23" s="368"/>
      <c r="O23" s="368"/>
      <c r="P23" s="368"/>
      <c r="Q23" s="368"/>
      <c r="R23" s="371"/>
      <c r="S23" s="367"/>
      <c r="T23" s="372"/>
      <c r="U23" s="372"/>
      <c r="V23" s="372"/>
      <c r="W23" s="372"/>
      <c r="X23" s="372"/>
      <c r="Y23" s="372"/>
      <c r="Z23" s="373"/>
    </row>
    <row r="24" spans="2:26" s="362" customFormat="1" ht="20.25" customHeight="1" x14ac:dyDescent="0.2">
      <c r="B24" s="374"/>
      <c r="C24" s="374"/>
      <c r="D24" s="570"/>
      <c r="E24" s="375"/>
      <c r="F24" s="376"/>
      <c r="G24" s="376"/>
      <c r="H24" s="376"/>
      <c r="I24" s="377"/>
      <c r="J24" s="375"/>
      <c r="K24" s="376"/>
      <c r="L24" s="376"/>
      <c r="M24" s="376"/>
      <c r="N24" s="376"/>
      <c r="O24" s="376"/>
      <c r="P24" s="376"/>
      <c r="Q24" s="376"/>
      <c r="R24" s="378"/>
      <c r="S24" s="375"/>
      <c r="T24" s="379"/>
      <c r="U24" s="379"/>
      <c r="V24" s="379"/>
      <c r="W24" s="379"/>
      <c r="X24" s="379"/>
      <c r="Y24" s="379"/>
      <c r="Z24" s="380"/>
    </row>
    <row r="25" spans="2:26" s="362" customFormat="1" ht="20.25" customHeight="1" x14ac:dyDescent="0.2">
      <c r="B25" s="374"/>
      <c r="C25" s="374"/>
      <c r="D25" s="570"/>
      <c r="E25" s="375"/>
      <c r="F25" s="376"/>
      <c r="G25" s="376"/>
      <c r="H25" s="376"/>
      <c r="I25" s="377"/>
      <c r="J25" s="375"/>
      <c r="K25" s="376"/>
      <c r="L25" s="376"/>
      <c r="M25" s="376"/>
      <c r="N25" s="376"/>
      <c r="O25" s="376"/>
      <c r="P25" s="376"/>
      <c r="Q25" s="376"/>
      <c r="R25" s="378"/>
      <c r="S25" s="375"/>
      <c r="T25" s="379"/>
      <c r="U25" s="379"/>
      <c r="V25" s="379"/>
      <c r="W25" s="379"/>
      <c r="X25" s="379"/>
      <c r="Y25" s="379"/>
      <c r="Z25" s="380"/>
    </row>
    <row r="26" spans="2:26" s="362" customFormat="1" ht="20.25" customHeight="1" x14ac:dyDescent="0.2">
      <c r="B26" s="374"/>
      <c r="C26" s="374"/>
      <c r="D26" s="570"/>
      <c r="E26" s="375"/>
      <c r="F26" s="376"/>
      <c r="G26" s="376"/>
      <c r="H26" s="376"/>
      <c r="I26" s="377"/>
      <c r="J26" s="375"/>
      <c r="K26" s="376"/>
      <c r="L26" s="376"/>
      <c r="M26" s="376"/>
      <c r="N26" s="376"/>
      <c r="O26" s="376"/>
      <c r="P26" s="376"/>
      <c r="Q26" s="376"/>
      <c r="R26" s="378"/>
      <c r="S26" s="375"/>
      <c r="T26" s="379"/>
      <c r="U26" s="379"/>
      <c r="V26" s="379"/>
      <c r="W26" s="379"/>
      <c r="X26" s="379"/>
      <c r="Y26" s="379"/>
      <c r="Z26" s="380"/>
    </row>
    <row r="27" spans="2:26" s="362" customFormat="1" ht="20.25" customHeight="1" thickBot="1" x14ac:dyDescent="0.25">
      <c r="B27" s="381"/>
      <c r="C27" s="381"/>
      <c r="D27" s="571"/>
      <c r="E27" s="382"/>
      <c r="F27" s="383"/>
      <c r="G27" s="383"/>
      <c r="H27" s="383"/>
      <c r="I27" s="384"/>
      <c r="J27" s="382"/>
      <c r="K27" s="383"/>
      <c r="L27" s="383"/>
      <c r="M27" s="383"/>
      <c r="N27" s="383"/>
      <c r="O27" s="383"/>
      <c r="P27" s="383"/>
      <c r="Q27" s="383"/>
      <c r="R27" s="385"/>
      <c r="S27" s="382"/>
      <c r="T27" s="386"/>
      <c r="U27" s="386"/>
      <c r="V27" s="386"/>
      <c r="W27" s="386"/>
      <c r="X27" s="386"/>
      <c r="Y27" s="386"/>
      <c r="Z27" s="387"/>
    </row>
    <row r="28" spans="2:26" s="362" customFormat="1" ht="20.25" customHeight="1" x14ac:dyDescent="0.2">
      <c r="B28" s="388"/>
      <c r="C28" s="388"/>
      <c r="D28" s="572"/>
      <c r="E28" s="367"/>
      <c r="F28" s="368"/>
      <c r="G28" s="368"/>
      <c r="H28" s="368"/>
      <c r="I28" s="369"/>
      <c r="J28" s="367"/>
      <c r="K28" s="368"/>
      <c r="L28" s="368"/>
      <c r="M28" s="368"/>
      <c r="N28" s="368"/>
      <c r="O28" s="368"/>
      <c r="P28" s="368"/>
      <c r="Q28" s="368"/>
      <c r="R28" s="371"/>
      <c r="S28" s="367"/>
      <c r="T28" s="372"/>
      <c r="U28" s="372"/>
      <c r="V28" s="372"/>
      <c r="W28" s="372"/>
      <c r="X28" s="372"/>
      <c r="Y28" s="372"/>
      <c r="Z28" s="373"/>
    </row>
    <row r="29" spans="2:26" s="362" customFormat="1" ht="20.25" customHeight="1" x14ac:dyDescent="0.2">
      <c r="B29" s="374"/>
      <c r="C29" s="374"/>
      <c r="D29" s="570"/>
      <c r="E29" s="375"/>
      <c r="F29" s="376"/>
      <c r="G29" s="376"/>
      <c r="H29" s="376"/>
      <c r="I29" s="377"/>
      <c r="J29" s="375"/>
      <c r="K29" s="376"/>
      <c r="L29" s="376"/>
      <c r="M29" s="376"/>
      <c r="N29" s="376"/>
      <c r="O29" s="376"/>
      <c r="P29" s="376"/>
      <c r="Q29" s="376"/>
      <c r="R29" s="378"/>
      <c r="S29" s="375"/>
      <c r="T29" s="379"/>
      <c r="U29" s="379"/>
      <c r="V29" s="379"/>
      <c r="W29" s="379"/>
      <c r="X29" s="379"/>
      <c r="Y29" s="379"/>
      <c r="Z29" s="380"/>
    </row>
    <row r="30" spans="2:26" s="362" customFormat="1" ht="20.25" customHeight="1" x14ac:dyDescent="0.2">
      <c r="B30" s="374"/>
      <c r="C30" s="374"/>
      <c r="D30" s="570"/>
      <c r="E30" s="375"/>
      <c r="F30" s="376"/>
      <c r="G30" s="376"/>
      <c r="H30" s="376"/>
      <c r="I30" s="377"/>
      <c r="J30" s="375"/>
      <c r="K30" s="376"/>
      <c r="L30" s="376"/>
      <c r="M30" s="376"/>
      <c r="N30" s="376"/>
      <c r="O30" s="376"/>
      <c r="P30" s="376"/>
      <c r="Q30" s="376"/>
      <c r="R30" s="378"/>
      <c r="S30" s="375"/>
      <c r="T30" s="379"/>
      <c r="U30" s="379"/>
      <c r="V30" s="379"/>
      <c r="W30" s="379"/>
      <c r="X30" s="379"/>
      <c r="Y30" s="379"/>
      <c r="Z30" s="380"/>
    </row>
    <row r="31" spans="2:26" s="362" customFormat="1" ht="20.25" customHeight="1" x14ac:dyDescent="0.2">
      <c r="B31" s="374"/>
      <c r="C31" s="374"/>
      <c r="D31" s="570"/>
      <c r="E31" s="375"/>
      <c r="F31" s="376"/>
      <c r="G31" s="376"/>
      <c r="H31" s="376"/>
      <c r="I31" s="377"/>
      <c r="J31" s="375"/>
      <c r="K31" s="376"/>
      <c r="L31" s="376"/>
      <c r="M31" s="376"/>
      <c r="N31" s="376"/>
      <c r="O31" s="376"/>
      <c r="P31" s="376"/>
      <c r="Q31" s="376"/>
      <c r="R31" s="378"/>
      <c r="S31" s="375"/>
      <c r="T31" s="379"/>
      <c r="U31" s="379"/>
      <c r="V31" s="379"/>
      <c r="W31" s="379"/>
      <c r="X31" s="379"/>
      <c r="Y31" s="379"/>
      <c r="Z31" s="380"/>
    </row>
    <row r="32" spans="2:26" s="362" customFormat="1" ht="20.25" customHeight="1" thickBot="1" x14ac:dyDescent="0.25">
      <c r="B32" s="381"/>
      <c r="C32" s="381"/>
      <c r="D32" s="571"/>
      <c r="E32" s="382"/>
      <c r="F32" s="383"/>
      <c r="G32" s="383"/>
      <c r="H32" s="383"/>
      <c r="I32" s="384"/>
      <c r="J32" s="382"/>
      <c r="K32" s="383"/>
      <c r="L32" s="383"/>
      <c r="M32" s="383"/>
      <c r="N32" s="383"/>
      <c r="O32" s="383"/>
      <c r="P32" s="383"/>
      <c r="Q32" s="383"/>
      <c r="R32" s="385"/>
      <c r="S32" s="382"/>
      <c r="T32" s="386"/>
      <c r="U32" s="386"/>
      <c r="V32" s="386"/>
      <c r="W32" s="386"/>
      <c r="X32" s="386"/>
      <c r="Y32" s="386"/>
      <c r="Z32" s="387"/>
    </row>
    <row r="33" spans="2:26" s="362" customFormat="1" ht="20.25" customHeight="1" x14ac:dyDescent="0.2">
      <c r="B33" s="388"/>
      <c r="C33" s="388"/>
      <c r="D33" s="572"/>
      <c r="E33" s="367"/>
      <c r="F33" s="368"/>
      <c r="G33" s="368"/>
      <c r="H33" s="368"/>
      <c r="I33" s="369"/>
      <c r="J33" s="367"/>
      <c r="K33" s="368"/>
      <c r="L33" s="368"/>
      <c r="M33" s="368"/>
      <c r="N33" s="368"/>
      <c r="O33" s="368"/>
      <c r="P33" s="368"/>
      <c r="Q33" s="368"/>
      <c r="R33" s="371"/>
      <c r="S33" s="367"/>
      <c r="T33" s="372"/>
      <c r="U33" s="372"/>
      <c r="V33" s="372"/>
      <c r="W33" s="372"/>
      <c r="X33" s="372"/>
      <c r="Y33" s="372"/>
      <c r="Z33" s="373"/>
    </row>
    <row r="34" spans="2:26" s="362" customFormat="1" ht="20.25" customHeight="1" x14ac:dyDescent="0.2">
      <c r="B34" s="374"/>
      <c r="C34" s="374"/>
      <c r="D34" s="570"/>
      <c r="E34" s="375"/>
      <c r="F34" s="376"/>
      <c r="G34" s="376"/>
      <c r="H34" s="376"/>
      <c r="I34" s="377"/>
      <c r="J34" s="375"/>
      <c r="K34" s="376"/>
      <c r="L34" s="376"/>
      <c r="M34" s="376"/>
      <c r="N34" s="376"/>
      <c r="O34" s="376"/>
      <c r="P34" s="376"/>
      <c r="Q34" s="376"/>
      <c r="R34" s="378"/>
      <c r="S34" s="375"/>
      <c r="T34" s="379"/>
      <c r="U34" s="379"/>
      <c r="V34" s="379"/>
      <c r="W34" s="379"/>
      <c r="X34" s="379"/>
      <c r="Y34" s="379"/>
      <c r="Z34" s="380"/>
    </row>
    <row r="35" spans="2:26" s="362" customFormat="1" ht="20.25" customHeight="1" x14ac:dyDescent="0.2">
      <c r="B35" s="374"/>
      <c r="C35" s="374"/>
      <c r="D35" s="570"/>
      <c r="E35" s="375"/>
      <c r="F35" s="376"/>
      <c r="G35" s="376"/>
      <c r="H35" s="376"/>
      <c r="I35" s="377"/>
      <c r="J35" s="375"/>
      <c r="K35" s="376"/>
      <c r="L35" s="376"/>
      <c r="M35" s="376"/>
      <c r="N35" s="376"/>
      <c r="O35" s="376"/>
      <c r="P35" s="376"/>
      <c r="Q35" s="376"/>
      <c r="R35" s="378"/>
      <c r="S35" s="375"/>
      <c r="T35" s="379"/>
      <c r="U35" s="379"/>
      <c r="V35" s="379"/>
      <c r="W35" s="379"/>
      <c r="X35" s="379"/>
      <c r="Y35" s="379"/>
      <c r="Z35" s="380"/>
    </row>
    <row r="36" spans="2:26" s="362" customFormat="1" ht="20.25" customHeight="1" x14ac:dyDescent="0.2">
      <c r="B36" s="374"/>
      <c r="C36" s="374"/>
      <c r="D36" s="570"/>
      <c r="E36" s="375"/>
      <c r="F36" s="376"/>
      <c r="G36" s="376"/>
      <c r="H36" s="376"/>
      <c r="I36" s="377"/>
      <c r="J36" s="375"/>
      <c r="K36" s="376"/>
      <c r="L36" s="376"/>
      <c r="M36" s="376"/>
      <c r="N36" s="376"/>
      <c r="O36" s="376"/>
      <c r="P36" s="376"/>
      <c r="Q36" s="376"/>
      <c r="R36" s="378"/>
      <c r="S36" s="375"/>
      <c r="T36" s="379"/>
      <c r="U36" s="379"/>
      <c r="V36" s="379"/>
      <c r="W36" s="379"/>
      <c r="X36" s="379"/>
      <c r="Y36" s="379"/>
      <c r="Z36" s="380"/>
    </row>
    <row r="37" spans="2:26" s="362" customFormat="1" ht="20.25" customHeight="1" thickBot="1" x14ac:dyDescent="0.25">
      <c r="B37" s="381"/>
      <c r="C37" s="381"/>
      <c r="D37" s="571"/>
      <c r="E37" s="382"/>
      <c r="F37" s="383"/>
      <c r="G37" s="383"/>
      <c r="H37" s="383"/>
      <c r="I37" s="384"/>
      <c r="J37" s="382"/>
      <c r="K37" s="383"/>
      <c r="L37" s="383"/>
      <c r="M37" s="383"/>
      <c r="N37" s="383"/>
      <c r="O37" s="383"/>
      <c r="P37" s="383"/>
      <c r="Q37" s="383"/>
      <c r="R37" s="385"/>
      <c r="S37" s="382"/>
      <c r="T37" s="386"/>
      <c r="U37" s="386"/>
      <c r="V37" s="386"/>
      <c r="W37" s="386"/>
      <c r="X37" s="386"/>
      <c r="Y37" s="386"/>
      <c r="Z37" s="387"/>
    </row>
    <row r="38" spans="2:26" s="362" customFormat="1" ht="20.25" customHeight="1" x14ac:dyDescent="0.2">
      <c r="B38" s="388"/>
      <c r="C38" s="388"/>
      <c r="D38" s="572"/>
      <c r="E38" s="367"/>
      <c r="F38" s="368"/>
      <c r="G38" s="368"/>
      <c r="H38" s="368"/>
      <c r="I38" s="369"/>
      <c r="J38" s="367"/>
      <c r="K38" s="368"/>
      <c r="L38" s="368"/>
      <c r="M38" s="368"/>
      <c r="N38" s="368"/>
      <c r="O38" s="368"/>
      <c r="P38" s="368"/>
      <c r="Q38" s="368"/>
      <c r="R38" s="371"/>
      <c r="S38" s="367"/>
      <c r="T38" s="372"/>
      <c r="U38" s="372"/>
      <c r="V38" s="372"/>
      <c r="W38" s="372"/>
      <c r="X38" s="372"/>
      <c r="Y38" s="372"/>
      <c r="Z38" s="373"/>
    </row>
    <row r="39" spans="2:26" s="362" customFormat="1" ht="20.25" customHeight="1" x14ac:dyDescent="0.2">
      <c r="B39" s="374"/>
      <c r="C39" s="374"/>
      <c r="D39" s="570"/>
      <c r="E39" s="375"/>
      <c r="F39" s="376"/>
      <c r="G39" s="376"/>
      <c r="H39" s="376"/>
      <c r="I39" s="377"/>
      <c r="J39" s="375"/>
      <c r="K39" s="376"/>
      <c r="L39" s="376"/>
      <c r="M39" s="376"/>
      <c r="N39" s="376"/>
      <c r="O39" s="376"/>
      <c r="P39" s="376"/>
      <c r="Q39" s="376"/>
      <c r="R39" s="378"/>
      <c r="S39" s="375"/>
      <c r="T39" s="379"/>
      <c r="U39" s="379"/>
      <c r="V39" s="379"/>
      <c r="W39" s="379"/>
      <c r="X39" s="379"/>
      <c r="Y39" s="379"/>
      <c r="Z39" s="380"/>
    </row>
    <row r="40" spans="2:26" s="362" customFormat="1" ht="20.25" customHeight="1" x14ac:dyDescent="0.2">
      <c r="B40" s="374"/>
      <c r="C40" s="374"/>
      <c r="D40" s="570"/>
      <c r="E40" s="375"/>
      <c r="F40" s="376"/>
      <c r="G40" s="376"/>
      <c r="H40" s="376"/>
      <c r="I40" s="377"/>
      <c r="J40" s="375"/>
      <c r="K40" s="376"/>
      <c r="L40" s="376"/>
      <c r="M40" s="376"/>
      <c r="N40" s="376"/>
      <c r="O40" s="376"/>
      <c r="P40" s="376"/>
      <c r="Q40" s="376"/>
      <c r="R40" s="378"/>
      <c r="S40" s="375"/>
      <c r="T40" s="379"/>
      <c r="U40" s="379"/>
      <c r="V40" s="379"/>
      <c r="W40" s="379"/>
      <c r="X40" s="379"/>
      <c r="Y40" s="379"/>
      <c r="Z40" s="380"/>
    </row>
    <row r="41" spans="2:26" s="362" customFormat="1" ht="20.25" customHeight="1" x14ac:dyDescent="0.2">
      <c r="B41" s="374"/>
      <c r="C41" s="374"/>
      <c r="D41" s="570"/>
      <c r="E41" s="375"/>
      <c r="F41" s="376"/>
      <c r="G41" s="376"/>
      <c r="H41" s="376"/>
      <c r="I41" s="377"/>
      <c r="J41" s="375"/>
      <c r="K41" s="376"/>
      <c r="L41" s="376"/>
      <c r="M41" s="376"/>
      <c r="N41" s="376"/>
      <c r="O41" s="376"/>
      <c r="P41" s="376"/>
      <c r="Q41" s="376"/>
      <c r="R41" s="378"/>
      <c r="S41" s="375"/>
      <c r="T41" s="379"/>
      <c r="U41" s="379"/>
      <c r="V41" s="379"/>
      <c r="W41" s="379"/>
      <c r="X41" s="379"/>
      <c r="Y41" s="379"/>
      <c r="Z41" s="380"/>
    </row>
    <row r="42" spans="2:26" s="362" customFormat="1" ht="20.25" customHeight="1" thickBot="1" x14ac:dyDescent="0.25">
      <c r="B42" s="381"/>
      <c r="C42" s="381"/>
      <c r="D42" s="571"/>
      <c r="E42" s="382"/>
      <c r="F42" s="383"/>
      <c r="G42" s="383"/>
      <c r="H42" s="383"/>
      <c r="I42" s="384"/>
      <c r="J42" s="382"/>
      <c r="K42" s="383"/>
      <c r="L42" s="383"/>
      <c r="M42" s="383"/>
      <c r="N42" s="383"/>
      <c r="O42" s="383"/>
      <c r="P42" s="383"/>
      <c r="Q42" s="383"/>
      <c r="R42" s="385"/>
      <c r="S42" s="382"/>
      <c r="T42" s="386"/>
      <c r="U42" s="386"/>
      <c r="V42" s="386"/>
      <c r="W42" s="386"/>
      <c r="X42" s="386"/>
      <c r="Y42" s="386"/>
      <c r="Z42" s="387"/>
    </row>
    <row r="43" spans="2:26" s="362" customFormat="1" ht="20.25" customHeight="1" x14ac:dyDescent="0.2">
      <c r="B43" s="388"/>
      <c r="C43" s="388"/>
      <c r="D43" s="572"/>
      <c r="E43" s="367"/>
      <c r="F43" s="368"/>
      <c r="G43" s="368"/>
      <c r="H43" s="368"/>
      <c r="I43" s="369"/>
      <c r="J43" s="367"/>
      <c r="K43" s="368"/>
      <c r="L43" s="368"/>
      <c r="M43" s="368"/>
      <c r="N43" s="368"/>
      <c r="O43" s="368"/>
      <c r="P43" s="368"/>
      <c r="Q43" s="368"/>
      <c r="R43" s="371"/>
      <c r="S43" s="367"/>
      <c r="T43" s="372"/>
      <c r="U43" s="372"/>
      <c r="V43" s="372"/>
      <c r="W43" s="372"/>
      <c r="X43" s="372"/>
      <c r="Y43" s="372"/>
      <c r="Z43" s="373"/>
    </row>
    <row r="44" spans="2:26" s="362" customFormat="1" ht="20.25" customHeight="1" x14ac:dyDescent="0.2">
      <c r="B44" s="374"/>
      <c r="C44" s="374"/>
      <c r="D44" s="570"/>
      <c r="E44" s="375"/>
      <c r="F44" s="376"/>
      <c r="G44" s="376"/>
      <c r="H44" s="376"/>
      <c r="I44" s="377"/>
      <c r="J44" s="375"/>
      <c r="K44" s="376"/>
      <c r="L44" s="376"/>
      <c r="M44" s="376"/>
      <c r="N44" s="376"/>
      <c r="O44" s="376"/>
      <c r="P44" s="376"/>
      <c r="Q44" s="376"/>
      <c r="R44" s="378"/>
      <c r="S44" s="375"/>
      <c r="T44" s="379"/>
      <c r="U44" s="379"/>
      <c r="V44" s="379"/>
      <c r="W44" s="379"/>
      <c r="X44" s="379"/>
      <c r="Y44" s="379"/>
      <c r="Z44" s="380"/>
    </row>
    <row r="45" spans="2:26" s="362" customFormat="1" ht="20.25" customHeight="1" x14ac:dyDescent="0.2">
      <c r="B45" s="374"/>
      <c r="C45" s="374"/>
      <c r="D45" s="570"/>
      <c r="E45" s="375"/>
      <c r="F45" s="376"/>
      <c r="G45" s="376"/>
      <c r="H45" s="376"/>
      <c r="I45" s="377"/>
      <c r="J45" s="375"/>
      <c r="K45" s="376"/>
      <c r="L45" s="376"/>
      <c r="M45" s="376"/>
      <c r="N45" s="376"/>
      <c r="O45" s="376"/>
      <c r="P45" s="376"/>
      <c r="Q45" s="376"/>
      <c r="R45" s="378"/>
      <c r="S45" s="375"/>
      <c r="T45" s="379"/>
      <c r="U45" s="379"/>
      <c r="V45" s="379"/>
      <c r="W45" s="379"/>
      <c r="X45" s="379"/>
      <c r="Y45" s="379"/>
      <c r="Z45" s="380"/>
    </row>
    <row r="46" spans="2:26" s="362" customFormat="1" ht="20.25" customHeight="1" x14ac:dyDescent="0.2">
      <c r="B46" s="374"/>
      <c r="C46" s="374"/>
      <c r="D46" s="570"/>
      <c r="E46" s="375"/>
      <c r="F46" s="376"/>
      <c r="G46" s="376"/>
      <c r="H46" s="376"/>
      <c r="I46" s="377"/>
      <c r="J46" s="375"/>
      <c r="K46" s="376"/>
      <c r="L46" s="376"/>
      <c r="M46" s="376"/>
      <c r="N46" s="376"/>
      <c r="O46" s="376"/>
      <c r="P46" s="376"/>
      <c r="Q46" s="376"/>
      <c r="R46" s="378"/>
      <c r="S46" s="375"/>
      <c r="T46" s="379"/>
      <c r="U46" s="379"/>
      <c r="V46" s="379"/>
      <c r="W46" s="379"/>
      <c r="X46" s="379"/>
      <c r="Y46" s="379"/>
      <c r="Z46" s="380"/>
    </row>
    <row r="47" spans="2:26" s="362" customFormat="1" ht="20.25" customHeight="1" thickBot="1" x14ac:dyDescent="0.25">
      <c r="B47" s="381"/>
      <c r="C47" s="381"/>
      <c r="D47" s="571"/>
      <c r="E47" s="382"/>
      <c r="F47" s="383"/>
      <c r="G47" s="383"/>
      <c r="H47" s="383"/>
      <c r="I47" s="384"/>
      <c r="J47" s="382"/>
      <c r="K47" s="383"/>
      <c r="L47" s="383"/>
      <c r="M47" s="383"/>
      <c r="N47" s="383"/>
      <c r="O47" s="383"/>
      <c r="P47" s="383"/>
      <c r="Q47" s="383"/>
      <c r="R47" s="385"/>
      <c r="S47" s="382"/>
      <c r="T47" s="386"/>
      <c r="U47" s="386"/>
      <c r="V47" s="386"/>
      <c r="W47" s="386"/>
      <c r="X47" s="386"/>
      <c r="Y47" s="386"/>
      <c r="Z47" s="387"/>
    </row>
    <row r="48" spans="2:26" s="362" customFormat="1" ht="20.25" customHeight="1" x14ac:dyDescent="0.2">
      <c r="B48" s="388"/>
      <c r="C48" s="388"/>
      <c r="D48" s="572"/>
      <c r="E48" s="367"/>
      <c r="F48" s="368"/>
      <c r="G48" s="368"/>
      <c r="H48" s="368"/>
      <c r="I48" s="369"/>
      <c r="J48" s="367"/>
      <c r="K48" s="368"/>
      <c r="L48" s="368"/>
      <c r="M48" s="368"/>
      <c r="N48" s="368"/>
      <c r="O48" s="368"/>
      <c r="P48" s="368"/>
      <c r="Q48" s="368"/>
      <c r="R48" s="371"/>
      <c r="S48" s="367"/>
      <c r="T48" s="372"/>
      <c r="U48" s="372"/>
      <c r="V48" s="372"/>
      <c r="W48" s="372"/>
      <c r="X48" s="372"/>
      <c r="Y48" s="372"/>
      <c r="Z48" s="373"/>
    </row>
    <row r="49" spans="2:26" s="362" customFormat="1" ht="20.25" customHeight="1" x14ac:dyDescent="0.2">
      <c r="B49" s="374"/>
      <c r="C49" s="374"/>
      <c r="D49" s="570"/>
      <c r="E49" s="375"/>
      <c r="F49" s="376"/>
      <c r="G49" s="376"/>
      <c r="H49" s="376"/>
      <c r="I49" s="377"/>
      <c r="J49" s="375"/>
      <c r="K49" s="376"/>
      <c r="L49" s="376"/>
      <c r="M49" s="376"/>
      <c r="N49" s="376"/>
      <c r="O49" s="376"/>
      <c r="P49" s="376"/>
      <c r="Q49" s="376"/>
      <c r="R49" s="378"/>
      <c r="S49" s="375"/>
      <c r="T49" s="379"/>
      <c r="U49" s="379"/>
      <c r="V49" s="379"/>
      <c r="W49" s="379"/>
      <c r="X49" s="379"/>
      <c r="Y49" s="379"/>
      <c r="Z49" s="380"/>
    </row>
    <row r="50" spans="2:26" s="362" customFormat="1" ht="20.25" customHeight="1" x14ac:dyDescent="0.2">
      <c r="B50" s="374"/>
      <c r="C50" s="374"/>
      <c r="D50" s="570"/>
      <c r="E50" s="375"/>
      <c r="F50" s="376"/>
      <c r="G50" s="376"/>
      <c r="H50" s="376"/>
      <c r="I50" s="377"/>
      <c r="J50" s="375"/>
      <c r="K50" s="376"/>
      <c r="L50" s="376"/>
      <c r="M50" s="376"/>
      <c r="N50" s="376"/>
      <c r="O50" s="376"/>
      <c r="P50" s="376"/>
      <c r="Q50" s="376"/>
      <c r="R50" s="378"/>
      <c r="S50" s="375"/>
      <c r="T50" s="379"/>
      <c r="U50" s="379"/>
      <c r="V50" s="379"/>
      <c r="W50" s="379"/>
      <c r="X50" s="379"/>
      <c r="Y50" s="379"/>
      <c r="Z50" s="380"/>
    </row>
    <row r="51" spans="2:26" s="362" customFormat="1" ht="20.25" customHeight="1" x14ac:dyDescent="0.2">
      <c r="B51" s="374"/>
      <c r="C51" s="374"/>
      <c r="D51" s="570"/>
      <c r="E51" s="375"/>
      <c r="F51" s="376"/>
      <c r="G51" s="376"/>
      <c r="H51" s="376"/>
      <c r="I51" s="377"/>
      <c r="J51" s="375"/>
      <c r="K51" s="376"/>
      <c r="L51" s="376"/>
      <c r="M51" s="376"/>
      <c r="N51" s="376"/>
      <c r="O51" s="376"/>
      <c r="P51" s="376"/>
      <c r="Q51" s="376"/>
      <c r="R51" s="378"/>
      <c r="S51" s="375"/>
      <c r="T51" s="379"/>
      <c r="U51" s="379"/>
      <c r="V51" s="379"/>
      <c r="W51" s="379"/>
      <c r="X51" s="379"/>
      <c r="Y51" s="379"/>
      <c r="Z51" s="380"/>
    </row>
    <row r="52" spans="2:26" s="362" customFormat="1" ht="20.25" customHeight="1" thickBot="1" x14ac:dyDescent="0.25">
      <c r="B52" s="381"/>
      <c r="C52" s="381"/>
      <c r="D52" s="571"/>
      <c r="E52" s="382"/>
      <c r="F52" s="383"/>
      <c r="G52" s="383"/>
      <c r="H52" s="383"/>
      <c r="I52" s="384"/>
      <c r="J52" s="382"/>
      <c r="K52" s="383"/>
      <c r="L52" s="383"/>
      <c r="M52" s="383"/>
      <c r="N52" s="383"/>
      <c r="O52" s="383"/>
      <c r="P52" s="383"/>
      <c r="Q52" s="383"/>
      <c r="R52" s="385"/>
      <c r="S52" s="382"/>
      <c r="T52" s="386"/>
      <c r="U52" s="386"/>
      <c r="V52" s="386"/>
      <c r="W52" s="386"/>
      <c r="X52" s="386"/>
      <c r="Y52" s="386"/>
      <c r="Z52" s="387"/>
    </row>
    <row r="53" spans="2:26" s="362" customFormat="1" ht="20.25" customHeight="1" x14ac:dyDescent="0.2">
      <c r="B53" s="388"/>
      <c r="C53" s="388"/>
      <c r="D53" s="572"/>
      <c r="E53" s="367"/>
      <c r="F53" s="368"/>
      <c r="G53" s="368"/>
      <c r="H53" s="368"/>
      <c r="I53" s="369"/>
      <c r="J53" s="367"/>
      <c r="K53" s="368"/>
      <c r="L53" s="368"/>
      <c r="M53" s="368"/>
      <c r="N53" s="368"/>
      <c r="O53" s="368"/>
      <c r="P53" s="368"/>
      <c r="Q53" s="368"/>
      <c r="R53" s="371"/>
      <c r="S53" s="367"/>
      <c r="T53" s="372"/>
      <c r="U53" s="372"/>
      <c r="V53" s="372"/>
      <c r="W53" s="372"/>
      <c r="X53" s="372"/>
      <c r="Y53" s="372"/>
      <c r="Z53" s="373"/>
    </row>
    <row r="54" spans="2:26" s="362" customFormat="1" ht="20.25" customHeight="1" x14ac:dyDescent="0.2">
      <c r="B54" s="374"/>
      <c r="C54" s="374"/>
      <c r="D54" s="570"/>
      <c r="E54" s="375"/>
      <c r="F54" s="376"/>
      <c r="G54" s="376"/>
      <c r="H54" s="376"/>
      <c r="I54" s="377"/>
      <c r="J54" s="375"/>
      <c r="K54" s="376"/>
      <c r="L54" s="376"/>
      <c r="M54" s="376"/>
      <c r="N54" s="376"/>
      <c r="O54" s="376"/>
      <c r="P54" s="376"/>
      <c r="Q54" s="376"/>
      <c r="R54" s="378"/>
      <c r="S54" s="375"/>
      <c r="T54" s="379"/>
      <c r="U54" s="379"/>
      <c r="V54" s="379"/>
      <c r="W54" s="379"/>
      <c r="X54" s="379"/>
      <c r="Y54" s="379"/>
      <c r="Z54" s="380"/>
    </row>
    <row r="55" spans="2:26" s="362" customFormat="1" ht="20.25" customHeight="1" x14ac:dyDescent="0.2">
      <c r="B55" s="374"/>
      <c r="C55" s="374"/>
      <c r="D55" s="570"/>
      <c r="E55" s="375"/>
      <c r="F55" s="376"/>
      <c r="G55" s="376"/>
      <c r="H55" s="376"/>
      <c r="I55" s="377"/>
      <c r="J55" s="375"/>
      <c r="K55" s="376"/>
      <c r="L55" s="376"/>
      <c r="M55" s="376"/>
      <c r="N55" s="376"/>
      <c r="O55" s="376"/>
      <c r="P55" s="376"/>
      <c r="Q55" s="376"/>
      <c r="R55" s="378"/>
      <c r="S55" s="375"/>
      <c r="T55" s="379"/>
      <c r="U55" s="379"/>
      <c r="V55" s="379"/>
      <c r="W55" s="379"/>
      <c r="X55" s="379"/>
      <c r="Y55" s="379"/>
      <c r="Z55" s="380"/>
    </row>
    <row r="56" spans="2:26" s="362" customFormat="1" ht="20.25" customHeight="1" x14ac:dyDescent="0.2">
      <c r="B56" s="374"/>
      <c r="C56" s="374"/>
      <c r="D56" s="570"/>
      <c r="E56" s="375"/>
      <c r="F56" s="376"/>
      <c r="G56" s="376"/>
      <c r="H56" s="376"/>
      <c r="I56" s="377"/>
      <c r="J56" s="375"/>
      <c r="K56" s="376"/>
      <c r="L56" s="376"/>
      <c r="M56" s="376"/>
      <c r="N56" s="376"/>
      <c r="O56" s="376"/>
      <c r="P56" s="376"/>
      <c r="Q56" s="376"/>
      <c r="R56" s="378"/>
      <c r="S56" s="375"/>
      <c r="T56" s="379"/>
      <c r="U56" s="379"/>
      <c r="V56" s="379"/>
      <c r="W56" s="379"/>
      <c r="X56" s="379"/>
      <c r="Y56" s="379"/>
      <c r="Z56" s="380"/>
    </row>
    <row r="57" spans="2:26" s="362" customFormat="1" ht="20.25" customHeight="1" thickBot="1" x14ac:dyDescent="0.25">
      <c r="B57" s="381"/>
      <c r="C57" s="381"/>
      <c r="D57" s="571"/>
      <c r="E57" s="382"/>
      <c r="F57" s="383"/>
      <c r="G57" s="383"/>
      <c r="H57" s="383"/>
      <c r="I57" s="384"/>
      <c r="J57" s="382"/>
      <c r="K57" s="383"/>
      <c r="L57" s="383"/>
      <c r="M57" s="383"/>
      <c r="N57" s="383"/>
      <c r="O57" s="383"/>
      <c r="P57" s="383"/>
      <c r="Q57" s="383"/>
      <c r="R57" s="385"/>
      <c r="S57" s="382"/>
      <c r="T57" s="386"/>
      <c r="U57" s="386"/>
      <c r="V57" s="386"/>
      <c r="W57" s="386"/>
      <c r="X57" s="386"/>
      <c r="Y57" s="386"/>
      <c r="Z57" s="387"/>
    </row>
    <row r="58" spans="2:26" s="362" customFormat="1" ht="20.25" customHeight="1" x14ac:dyDescent="0.2">
      <c r="B58" s="388"/>
      <c r="C58" s="388"/>
      <c r="D58" s="572"/>
      <c r="E58" s="367"/>
      <c r="F58" s="368"/>
      <c r="G58" s="368"/>
      <c r="H58" s="368"/>
      <c r="I58" s="369"/>
      <c r="J58" s="367"/>
      <c r="K58" s="368"/>
      <c r="L58" s="368"/>
      <c r="M58" s="368"/>
      <c r="N58" s="368"/>
      <c r="O58" s="368"/>
      <c r="P58" s="368"/>
      <c r="Q58" s="368"/>
      <c r="R58" s="371"/>
      <c r="S58" s="367"/>
      <c r="T58" s="372"/>
      <c r="U58" s="372"/>
      <c r="V58" s="372"/>
      <c r="W58" s="372"/>
      <c r="X58" s="372"/>
      <c r="Y58" s="372"/>
      <c r="Z58" s="373"/>
    </row>
    <row r="59" spans="2:26" s="362" customFormat="1" ht="20.25" customHeight="1" x14ac:dyDescent="0.2">
      <c r="B59" s="374"/>
      <c r="C59" s="374"/>
      <c r="D59" s="570"/>
      <c r="E59" s="375"/>
      <c r="F59" s="376"/>
      <c r="G59" s="376"/>
      <c r="H59" s="376"/>
      <c r="I59" s="377"/>
      <c r="J59" s="375"/>
      <c r="K59" s="376"/>
      <c r="L59" s="376"/>
      <c r="M59" s="376"/>
      <c r="N59" s="376"/>
      <c r="O59" s="376"/>
      <c r="P59" s="376"/>
      <c r="Q59" s="376"/>
      <c r="R59" s="378"/>
      <c r="S59" s="375"/>
      <c r="T59" s="379"/>
      <c r="U59" s="379"/>
      <c r="V59" s="379"/>
      <c r="W59" s="379"/>
      <c r="X59" s="379"/>
      <c r="Y59" s="379"/>
      <c r="Z59" s="380"/>
    </row>
    <row r="60" spans="2:26" s="362" customFormat="1" ht="20.25" customHeight="1" x14ac:dyDescent="0.2">
      <c r="B60" s="374"/>
      <c r="C60" s="374"/>
      <c r="D60" s="570"/>
      <c r="E60" s="375"/>
      <c r="F60" s="376"/>
      <c r="G60" s="376"/>
      <c r="H60" s="376"/>
      <c r="I60" s="377"/>
      <c r="J60" s="375"/>
      <c r="K60" s="376"/>
      <c r="L60" s="376"/>
      <c r="M60" s="376"/>
      <c r="N60" s="376"/>
      <c r="O60" s="376"/>
      <c r="P60" s="376"/>
      <c r="Q60" s="376"/>
      <c r="R60" s="378"/>
      <c r="S60" s="375"/>
      <c r="T60" s="379"/>
      <c r="U60" s="379"/>
      <c r="V60" s="379"/>
      <c r="W60" s="379"/>
      <c r="X60" s="379"/>
      <c r="Y60" s="379"/>
      <c r="Z60" s="380"/>
    </row>
    <row r="61" spans="2:26" s="362" customFormat="1" ht="20.25" customHeight="1" x14ac:dyDescent="0.2">
      <c r="B61" s="374"/>
      <c r="C61" s="374"/>
      <c r="D61" s="570"/>
      <c r="E61" s="375"/>
      <c r="F61" s="376"/>
      <c r="G61" s="376"/>
      <c r="H61" s="376"/>
      <c r="I61" s="377"/>
      <c r="J61" s="375"/>
      <c r="K61" s="376"/>
      <c r="L61" s="376"/>
      <c r="M61" s="376"/>
      <c r="N61" s="376"/>
      <c r="O61" s="376"/>
      <c r="P61" s="376"/>
      <c r="Q61" s="376"/>
      <c r="R61" s="378"/>
      <c r="S61" s="375"/>
      <c r="T61" s="379"/>
      <c r="U61" s="379"/>
      <c r="V61" s="379"/>
      <c r="W61" s="379"/>
      <c r="X61" s="379"/>
      <c r="Y61" s="379"/>
      <c r="Z61" s="380"/>
    </row>
    <row r="62" spans="2:26" s="362" customFormat="1" ht="20.25" customHeight="1" thickBot="1" x14ac:dyDescent="0.25">
      <c r="B62" s="381"/>
      <c r="C62" s="381"/>
      <c r="D62" s="571"/>
      <c r="E62" s="382"/>
      <c r="F62" s="383"/>
      <c r="G62" s="383"/>
      <c r="H62" s="383"/>
      <c r="I62" s="384"/>
      <c r="J62" s="382"/>
      <c r="K62" s="383"/>
      <c r="L62" s="383"/>
      <c r="M62" s="383"/>
      <c r="N62" s="383"/>
      <c r="O62" s="383"/>
      <c r="P62" s="383"/>
      <c r="Q62" s="383"/>
      <c r="R62" s="385"/>
      <c r="S62" s="382"/>
      <c r="T62" s="386"/>
      <c r="U62" s="386"/>
      <c r="V62" s="386"/>
      <c r="W62" s="386"/>
      <c r="X62" s="386"/>
      <c r="Y62" s="386"/>
      <c r="Z62" s="387"/>
    </row>
    <row r="63" spans="2:26" s="362" customFormat="1" ht="20.25" customHeight="1" x14ac:dyDescent="0.2">
      <c r="B63" s="388"/>
      <c r="C63" s="388"/>
      <c r="D63" s="572"/>
      <c r="E63" s="367"/>
      <c r="F63" s="368"/>
      <c r="G63" s="368"/>
      <c r="H63" s="368"/>
      <c r="I63" s="369"/>
      <c r="J63" s="367"/>
      <c r="K63" s="368"/>
      <c r="L63" s="368"/>
      <c r="M63" s="368"/>
      <c r="N63" s="368"/>
      <c r="O63" s="368"/>
      <c r="P63" s="368"/>
      <c r="Q63" s="368"/>
      <c r="R63" s="371"/>
      <c r="S63" s="367"/>
      <c r="T63" s="372"/>
      <c r="U63" s="372"/>
      <c r="V63" s="372"/>
      <c r="W63" s="372"/>
      <c r="X63" s="372"/>
      <c r="Y63" s="372"/>
      <c r="Z63" s="373"/>
    </row>
    <row r="64" spans="2:26" s="362" customFormat="1" ht="20.25" customHeight="1" x14ac:dyDescent="0.2">
      <c r="B64" s="374"/>
      <c r="C64" s="374"/>
      <c r="D64" s="570"/>
      <c r="E64" s="375"/>
      <c r="F64" s="376"/>
      <c r="G64" s="376"/>
      <c r="H64" s="376"/>
      <c r="I64" s="377"/>
      <c r="J64" s="375"/>
      <c r="K64" s="376"/>
      <c r="L64" s="376"/>
      <c r="M64" s="376"/>
      <c r="N64" s="376"/>
      <c r="O64" s="376"/>
      <c r="P64" s="376"/>
      <c r="Q64" s="376"/>
      <c r="R64" s="378"/>
      <c r="S64" s="375"/>
      <c r="T64" s="379"/>
      <c r="U64" s="379"/>
      <c r="V64" s="379"/>
      <c r="W64" s="379"/>
      <c r="X64" s="379"/>
      <c r="Y64" s="379"/>
      <c r="Z64" s="380"/>
    </row>
    <row r="65" spans="2:26" s="362" customFormat="1" ht="20.25" customHeight="1" x14ac:dyDescent="0.2">
      <c r="B65" s="374"/>
      <c r="C65" s="374"/>
      <c r="D65" s="570"/>
      <c r="E65" s="375"/>
      <c r="F65" s="376"/>
      <c r="G65" s="376"/>
      <c r="H65" s="376"/>
      <c r="I65" s="377"/>
      <c r="J65" s="375"/>
      <c r="K65" s="376"/>
      <c r="L65" s="376"/>
      <c r="M65" s="376"/>
      <c r="N65" s="376"/>
      <c r="O65" s="376"/>
      <c r="P65" s="376"/>
      <c r="Q65" s="376"/>
      <c r="R65" s="378"/>
      <c r="S65" s="375"/>
      <c r="T65" s="379"/>
      <c r="U65" s="379"/>
      <c r="V65" s="379"/>
      <c r="W65" s="379"/>
      <c r="X65" s="379"/>
      <c r="Y65" s="379"/>
      <c r="Z65" s="380"/>
    </row>
    <row r="66" spans="2:26" s="362" customFormat="1" ht="20.25" customHeight="1" x14ac:dyDescent="0.2">
      <c r="B66" s="374"/>
      <c r="C66" s="374"/>
      <c r="D66" s="570"/>
      <c r="E66" s="375"/>
      <c r="F66" s="376"/>
      <c r="G66" s="376"/>
      <c r="H66" s="376"/>
      <c r="I66" s="377"/>
      <c r="J66" s="375"/>
      <c r="K66" s="376"/>
      <c r="L66" s="376"/>
      <c r="M66" s="376"/>
      <c r="N66" s="376"/>
      <c r="O66" s="376"/>
      <c r="P66" s="376"/>
      <c r="Q66" s="376"/>
      <c r="R66" s="378"/>
      <c r="S66" s="375"/>
      <c r="T66" s="379"/>
      <c r="U66" s="379"/>
      <c r="V66" s="379"/>
      <c r="W66" s="379"/>
      <c r="X66" s="379"/>
      <c r="Y66" s="379"/>
      <c r="Z66" s="380"/>
    </row>
    <row r="67" spans="2:26" s="362" customFormat="1" ht="20.25" customHeight="1" thickBot="1" x14ac:dyDescent="0.25">
      <c r="B67" s="381"/>
      <c r="C67" s="381"/>
      <c r="D67" s="571"/>
      <c r="E67" s="382"/>
      <c r="F67" s="383"/>
      <c r="G67" s="383"/>
      <c r="H67" s="383"/>
      <c r="I67" s="384"/>
      <c r="J67" s="382"/>
      <c r="K67" s="383"/>
      <c r="L67" s="383"/>
      <c r="M67" s="383"/>
      <c r="N67" s="383"/>
      <c r="O67" s="383"/>
      <c r="P67" s="383"/>
      <c r="Q67" s="383"/>
      <c r="R67" s="385"/>
      <c r="S67" s="382"/>
      <c r="T67" s="386"/>
      <c r="U67" s="386"/>
      <c r="V67" s="386"/>
      <c r="W67" s="386"/>
      <c r="X67" s="386"/>
      <c r="Y67" s="386"/>
      <c r="Z67" s="387"/>
    </row>
  </sheetData>
  <sheetProtection password="CF73" sheet="1" objects="1" scenarios="1"/>
  <mergeCells count="9">
    <mergeCell ref="B1:Z1"/>
    <mergeCell ref="B2:Z2"/>
    <mergeCell ref="B3:G3"/>
    <mergeCell ref="E5:I5"/>
    <mergeCell ref="J5:R5"/>
    <mergeCell ref="S5:Z5"/>
    <mergeCell ref="B4:Z4"/>
    <mergeCell ref="P3:Z3"/>
    <mergeCell ref="B5:B7"/>
  </mergeCells>
  <pageMargins left="0.45" right="0.2" top="0.25" bottom="0.2" header="0.2" footer="0.2"/>
  <pageSetup pageOrder="overThenDown" orientation="landscape" r:id="rId1"/>
  <headerFooter alignWithMargins="0">
    <oddFooter xml:space="preserve">&amp;CTesting Analize Program (TAP)
P.5 (2560)&amp;R&amp;"TH SarabunPSK,Regular"&amp;12  </oddFooter>
  </headerFooter>
  <rowBreaks count="2" manualBreakCount="2">
    <brk id="27" max="16383" man="1"/>
    <brk id="4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AW67"/>
  <sheetViews>
    <sheetView showGridLines="0" showZeros="0" zoomScale="85" zoomScaleNormal="85" zoomScaleSheetLayoutView="115" workbookViewId="0">
      <selection activeCell="Z18" sqref="Z18"/>
    </sheetView>
  </sheetViews>
  <sheetFormatPr defaultRowHeight="23.25" x14ac:dyDescent="0.55000000000000004"/>
  <cols>
    <col min="1" max="1" width="3" style="656" customWidth="1"/>
    <col min="2" max="3" width="5.85546875" style="651" customWidth="1"/>
    <col min="4" max="4" width="23.5703125" style="651" customWidth="1"/>
    <col min="5" max="9" width="5" style="651" customWidth="1"/>
    <col min="10" max="10" width="7.85546875" style="652" customWidth="1"/>
    <col min="11" max="11" width="8" style="653" customWidth="1"/>
    <col min="12" max="20" width="5" style="651" customWidth="1"/>
    <col min="21" max="21" width="7.85546875" style="652" customWidth="1"/>
    <col min="22" max="22" width="8" style="653" customWidth="1"/>
    <col min="23" max="23" width="1.28515625" style="654" customWidth="1"/>
    <col min="24" max="24" width="3" style="654" customWidth="1"/>
    <col min="25" max="25" width="5" style="651" customWidth="1"/>
    <col min="26" max="26" width="28.85546875" style="655" customWidth="1"/>
    <col min="27" max="34" width="5.7109375" style="651" customWidth="1"/>
    <col min="35" max="35" width="7.85546875" style="652" customWidth="1"/>
    <col min="36" max="36" width="8.42578125" style="653" customWidth="1"/>
    <col min="37" max="37" width="8.42578125" style="652" customWidth="1"/>
    <col min="38" max="38" width="8.42578125" style="653" customWidth="1"/>
    <col min="39" max="39" width="20.140625" style="656" customWidth="1"/>
    <col min="40" max="40" width="4.140625" style="656" customWidth="1"/>
    <col min="41" max="41" width="2.5703125" style="656" customWidth="1"/>
    <col min="42" max="244" width="9.140625" style="656"/>
    <col min="245" max="246" width="6.42578125" style="656" customWidth="1"/>
    <col min="247" max="247" width="16.28515625" style="656" customWidth="1"/>
    <col min="248" max="248" width="2.7109375" style="656" customWidth="1"/>
    <col min="249" max="267" width="6.85546875" style="656" customWidth="1"/>
    <col min="268" max="268" width="4.140625" style="656" customWidth="1"/>
    <col min="269" max="269" width="2.7109375" style="656" customWidth="1"/>
    <col min="270" max="270" width="4.140625" style="656" customWidth="1"/>
    <col min="271" max="271" width="0.42578125" style="656" customWidth="1"/>
    <col min="272" max="272" width="2.28515625" style="656" customWidth="1"/>
    <col min="273" max="279" width="6.85546875" style="656" customWidth="1"/>
    <col min="280" max="280" width="0.42578125" style="656" customWidth="1"/>
    <col min="281" max="500" width="9.140625" style="656"/>
    <col min="501" max="502" width="6.42578125" style="656" customWidth="1"/>
    <col min="503" max="503" width="16.28515625" style="656" customWidth="1"/>
    <col min="504" max="504" width="2.7109375" style="656" customWidth="1"/>
    <col min="505" max="523" width="6.85546875" style="656" customWidth="1"/>
    <col min="524" max="524" width="4.140625" style="656" customWidth="1"/>
    <col min="525" max="525" width="2.7109375" style="656" customWidth="1"/>
    <col min="526" max="526" width="4.140625" style="656" customWidth="1"/>
    <col min="527" max="527" width="0.42578125" style="656" customWidth="1"/>
    <col min="528" max="528" width="2.28515625" style="656" customWidth="1"/>
    <col min="529" max="535" width="6.85546875" style="656" customWidth="1"/>
    <col min="536" max="536" width="0.42578125" style="656" customWidth="1"/>
    <col min="537" max="756" width="9.140625" style="656"/>
    <col min="757" max="758" width="6.42578125" style="656" customWidth="1"/>
    <col min="759" max="759" width="16.28515625" style="656" customWidth="1"/>
    <col min="760" max="760" width="2.7109375" style="656" customWidth="1"/>
    <col min="761" max="779" width="6.85546875" style="656" customWidth="1"/>
    <col min="780" max="780" width="4.140625" style="656" customWidth="1"/>
    <col min="781" max="781" width="2.7109375" style="656" customWidth="1"/>
    <col min="782" max="782" width="4.140625" style="656" customWidth="1"/>
    <col min="783" max="783" width="0.42578125" style="656" customWidth="1"/>
    <col min="784" max="784" width="2.28515625" style="656" customWidth="1"/>
    <col min="785" max="791" width="6.85546875" style="656" customWidth="1"/>
    <col min="792" max="792" width="0.42578125" style="656" customWidth="1"/>
    <col min="793" max="1012" width="9.140625" style="656"/>
    <col min="1013" max="1014" width="6.42578125" style="656" customWidth="1"/>
    <col min="1015" max="1015" width="16.28515625" style="656" customWidth="1"/>
    <col min="1016" max="1016" width="2.7109375" style="656" customWidth="1"/>
    <col min="1017" max="1035" width="6.85546875" style="656" customWidth="1"/>
    <col min="1036" max="1036" width="4.140625" style="656" customWidth="1"/>
    <col min="1037" max="1037" width="2.7109375" style="656" customWidth="1"/>
    <col min="1038" max="1038" width="4.140625" style="656" customWidth="1"/>
    <col min="1039" max="1039" width="0.42578125" style="656" customWidth="1"/>
    <col min="1040" max="1040" width="2.28515625" style="656" customWidth="1"/>
    <col min="1041" max="1047" width="6.85546875" style="656" customWidth="1"/>
    <col min="1048" max="1048" width="0.42578125" style="656" customWidth="1"/>
    <col min="1049" max="1268" width="9.140625" style="656"/>
    <col min="1269" max="1270" width="6.42578125" style="656" customWidth="1"/>
    <col min="1271" max="1271" width="16.28515625" style="656" customWidth="1"/>
    <col min="1272" max="1272" width="2.7109375" style="656" customWidth="1"/>
    <col min="1273" max="1291" width="6.85546875" style="656" customWidth="1"/>
    <col min="1292" max="1292" width="4.140625" style="656" customWidth="1"/>
    <col min="1293" max="1293" width="2.7109375" style="656" customWidth="1"/>
    <col min="1294" max="1294" width="4.140625" style="656" customWidth="1"/>
    <col min="1295" max="1295" width="0.42578125" style="656" customWidth="1"/>
    <col min="1296" max="1296" width="2.28515625" style="656" customWidth="1"/>
    <col min="1297" max="1303" width="6.85546875" style="656" customWidth="1"/>
    <col min="1304" max="1304" width="0.42578125" style="656" customWidth="1"/>
    <col min="1305" max="1524" width="9.140625" style="656"/>
    <col min="1525" max="1526" width="6.42578125" style="656" customWidth="1"/>
    <col min="1527" max="1527" width="16.28515625" style="656" customWidth="1"/>
    <col min="1528" max="1528" width="2.7109375" style="656" customWidth="1"/>
    <col min="1529" max="1547" width="6.85546875" style="656" customWidth="1"/>
    <col min="1548" max="1548" width="4.140625" style="656" customWidth="1"/>
    <col min="1549" max="1549" width="2.7109375" style="656" customWidth="1"/>
    <col min="1550" max="1550" width="4.140625" style="656" customWidth="1"/>
    <col min="1551" max="1551" width="0.42578125" style="656" customWidth="1"/>
    <col min="1552" max="1552" width="2.28515625" style="656" customWidth="1"/>
    <col min="1553" max="1559" width="6.85546875" style="656" customWidth="1"/>
    <col min="1560" max="1560" width="0.42578125" style="656" customWidth="1"/>
    <col min="1561" max="1780" width="9.140625" style="656"/>
    <col min="1781" max="1782" width="6.42578125" style="656" customWidth="1"/>
    <col min="1783" max="1783" width="16.28515625" style="656" customWidth="1"/>
    <col min="1784" max="1784" width="2.7109375" style="656" customWidth="1"/>
    <col min="1785" max="1803" width="6.85546875" style="656" customWidth="1"/>
    <col min="1804" max="1804" width="4.140625" style="656" customWidth="1"/>
    <col min="1805" max="1805" width="2.7109375" style="656" customWidth="1"/>
    <col min="1806" max="1806" width="4.140625" style="656" customWidth="1"/>
    <col min="1807" max="1807" width="0.42578125" style="656" customWidth="1"/>
    <col min="1808" max="1808" width="2.28515625" style="656" customWidth="1"/>
    <col min="1809" max="1815" width="6.85546875" style="656" customWidth="1"/>
    <col min="1816" max="1816" width="0.42578125" style="656" customWidth="1"/>
    <col min="1817" max="2036" width="9.140625" style="656"/>
    <col min="2037" max="2038" width="6.42578125" style="656" customWidth="1"/>
    <col min="2039" max="2039" width="16.28515625" style="656" customWidth="1"/>
    <col min="2040" max="2040" width="2.7109375" style="656" customWidth="1"/>
    <col min="2041" max="2059" width="6.85546875" style="656" customWidth="1"/>
    <col min="2060" max="2060" width="4.140625" style="656" customWidth="1"/>
    <col min="2061" max="2061" width="2.7109375" style="656" customWidth="1"/>
    <col min="2062" max="2062" width="4.140625" style="656" customWidth="1"/>
    <col min="2063" max="2063" width="0.42578125" style="656" customWidth="1"/>
    <col min="2064" max="2064" width="2.28515625" style="656" customWidth="1"/>
    <col min="2065" max="2071" width="6.85546875" style="656" customWidth="1"/>
    <col min="2072" max="2072" width="0.42578125" style="656" customWidth="1"/>
    <col min="2073" max="2292" width="9.140625" style="656"/>
    <col min="2293" max="2294" width="6.42578125" style="656" customWidth="1"/>
    <col min="2295" max="2295" width="16.28515625" style="656" customWidth="1"/>
    <col min="2296" max="2296" width="2.7109375" style="656" customWidth="1"/>
    <col min="2297" max="2315" width="6.85546875" style="656" customWidth="1"/>
    <col min="2316" max="2316" width="4.140625" style="656" customWidth="1"/>
    <col min="2317" max="2317" width="2.7109375" style="656" customWidth="1"/>
    <col min="2318" max="2318" width="4.140625" style="656" customWidth="1"/>
    <col min="2319" max="2319" width="0.42578125" style="656" customWidth="1"/>
    <col min="2320" max="2320" width="2.28515625" style="656" customWidth="1"/>
    <col min="2321" max="2327" width="6.85546875" style="656" customWidth="1"/>
    <col min="2328" max="2328" width="0.42578125" style="656" customWidth="1"/>
    <col min="2329" max="2548" width="9.140625" style="656"/>
    <col min="2549" max="2550" width="6.42578125" style="656" customWidth="1"/>
    <col min="2551" max="2551" width="16.28515625" style="656" customWidth="1"/>
    <col min="2552" max="2552" width="2.7109375" style="656" customWidth="1"/>
    <col min="2553" max="2571" width="6.85546875" style="656" customWidth="1"/>
    <col min="2572" max="2572" width="4.140625" style="656" customWidth="1"/>
    <col min="2573" max="2573" width="2.7109375" style="656" customWidth="1"/>
    <col min="2574" max="2574" width="4.140625" style="656" customWidth="1"/>
    <col min="2575" max="2575" width="0.42578125" style="656" customWidth="1"/>
    <col min="2576" max="2576" width="2.28515625" style="656" customWidth="1"/>
    <col min="2577" max="2583" width="6.85546875" style="656" customWidth="1"/>
    <col min="2584" max="2584" width="0.42578125" style="656" customWidth="1"/>
    <col min="2585" max="2804" width="9.140625" style="656"/>
    <col min="2805" max="2806" width="6.42578125" style="656" customWidth="1"/>
    <col min="2807" max="2807" width="16.28515625" style="656" customWidth="1"/>
    <col min="2808" max="2808" width="2.7109375" style="656" customWidth="1"/>
    <col min="2809" max="2827" width="6.85546875" style="656" customWidth="1"/>
    <col min="2828" max="2828" width="4.140625" style="656" customWidth="1"/>
    <col min="2829" max="2829" width="2.7109375" style="656" customWidth="1"/>
    <col min="2830" max="2830" width="4.140625" style="656" customWidth="1"/>
    <col min="2831" max="2831" width="0.42578125" style="656" customWidth="1"/>
    <col min="2832" max="2832" width="2.28515625" style="656" customWidth="1"/>
    <col min="2833" max="2839" width="6.85546875" style="656" customWidth="1"/>
    <col min="2840" max="2840" width="0.42578125" style="656" customWidth="1"/>
    <col min="2841" max="3060" width="9.140625" style="656"/>
    <col min="3061" max="3062" width="6.42578125" style="656" customWidth="1"/>
    <col min="3063" max="3063" width="16.28515625" style="656" customWidth="1"/>
    <col min="3064" max="3064" width="2.7109375" style="656" customWidth="1"/>
    <col min="3065" max="3083" width="6.85546875" style="656" customWidth="1"/>
    <col min="3084" max="3084" width="4.140625" style="656" customWidth="1"/>
    <col min="3085" max="3085" width="2.7109375" style="656" customWidth="1"/>
    <col min="3086" max="3086" width="4.140625" style="656" customWidth="1"/>
    <col min="3087" max="3087" width="0.42578125" style="656" customWidth="1"/>
    <col min="3088" max="3088" width="2.28515625" style="656" customWidth="1"/>
    <col min="3089" max="3095" width="6.85546875" style="656" customWidth="1"/>
    <col min="3096" max="3096" width="0.42578125" style="656" customWidth="1"/>
    <col min="3097" max="3316" width="9.140625" style="656"/>
    <col min="3317" max="3318" width="6.42578125" style="656" customWidth="1"/>
    <col min="3319" max="3319" width="16.28515625" style="656" customWidth="1"/>
    <col min="3320" max="3320" width="2.7109375" style="656" customWidth="1"/>
    <col min="3321" max="3339" width="6.85546875" style="656" customWidth="1"/>
    <col min="3340" max="3340" width="4.140625" style="656" customWidth="1"/>
    <col min="3341" max="3341" width="2.7109375" style="656" customWidth="1"/>
    <col min="3342" max="3342" width="4.140625" style="656" customWidth="1"/>
    <col min="3343" max="3343" width="0.42578125" style="656" customWidth="1"/>
    <col min="3344" max="3344" width="2.28515625" style="656" customWidth="1"/>
    <col min="3345" max="3351" width="6.85546875" style="656" customWidth="1"/>
    <col min="3352" max="3352" width="0.42578125" style="656" customWidth="1"/>
    <col min="3353" max="3572" width="9.140625" style="656"/>
    <col min="3573" max="3574" width="6.42578125" style="656" customWidth="1"/>
    <col min="3575" max="3575" width="16.28515625" style="656" customWidth="1"/>
    <col min="3576" max="3576" width="2.7109375" style="656" customWidth="1"/>
    <col min="3577" max="3595" width="6.85546875" style="656" customWidth="1"/>
    <col min="3596" max="3596" width="4.140625" style="656" customWidth="1"/>
    <col min="3597" max="3597" width="2.7109375" style="656" customWidth="1"/>
    <col min="3598" max="3598" width="4.140625" style="656" customWidth="1"/>
    <col min="3599" max="3599" width="0.42578125" style="656" customWidth="1"/>
    <col min="3600" max="3600" width="2.28515625" style="656" customWidth="1"/>
    <col min="3601" max="3607" width="6.85546875" style="656" customWidth="1"/>
    <col min="3608" max="3608" width="0.42578125" style="656" customWidth="1"/>
    <col min="3609" max="3828" width="9.140625" style="656"/>
    <col min="3829" max="3830" width="6.42578125" style="656" customWidth="1"/>
    <col min="3831" max="3831" width="16.28515625" style="656" customWidth="1"/>
    <col min="3832" max="3832" width="2.7109375" style="656" customWidth="1"/>
    <col min="3833" max="3851" width="6.85546875" style="656" customWidth="1"/>
    <col min="3852" max="3852" width="4.140625" style="656" customWidth="1"/>
    <col min="3853" max="3853" width="2.7109375" style="656" customWidth="1"/>
    <col min="3854" max="3854" width="4.140625" style="656" customWidth="1"/>
    <col min="3855" max="3855" width="0.42578125" style="656" customWidth="1"/>
    <col min="3856" max="3856" width="2.28515625" style="656" customWidth="1"/>
    <col min="3857" max="3863" width="6.85546875" style="656" customWidth="1"/>
    <col min="3864" max="3864" width="0.42578125" style="656" customWidth="1"/>
    <col min="3865" max="4084" width="9.140625" style="656"/>
    <col min="4085" max="4086" width="6.42578125" style="656" customWidth="1"/>
    <col min="4087" max="4087" width="16.28515625" style="656" customWidth="1"/>
    <col min="4088" max="4088" width="2.7109375" style="656" customWidth="1"/>
    <col min="4089" max="4107" width="6.85546875" style="656" customWidth="1"/>
    <col min="4108" max="4108" width="4.140625" style="656" customWidth="1"/>
    <col min="4109" max="4109" width="2.7109375" style="656" customWidth="1"/>
    <col min="4110" max="4110" width="4.140625" style="656" customWidth="1"/>
    <col min="4111" max="4111" width="0.42578125" style="656" customWidth="1"/>
    <col min="4112" max="4112" width="2.28515625" style="656" customWidth="1"/>
    <col min="4113" max="4119" width="6.85546875" style="656" customWidth="1"/>
    <col min="4120" max="4120" width="0.42578125" style="656" customWidth="1"/>
    <col min="4121" max="4340" width="9.140625" style="656"/>
    <col min="4341" max="4342" width="6.42578125" style="656" customWidth="1"/>
    <col min="4343" max="4343" width="16.28515625" style="656" customWidth="1"/>
    <col min="4344" max="4344" width="2.7109375" style="656" customWidth="1"/>
    <col min="4345" max="4363" width="6.85546875" style="656" customWidth="1"/>
    <col min="4364" max="4364" width="4.140625" style="656" customWidth="1"/>
    <col min="4365" max="4365" width="2.7109375" style="656" customWidth="1"/>
    <col min="4366" max="4366" width="4.140625" style="656" customWidth="1"/>
    <col min="4367" max="4367" width="0.42578125" style="656" customWidth="1"/>
    <col min="4368" max="4368" width="2.28515625" style="656" customWidth="1"/>
    <col min="4369" max="4375" width="6.85546875" style="656" customWidth="1"/>
    <col min="4376" max="4376" width="0.42578125" style="656" customWidth="1"/>
    <col min="4377" max="4596" width="9.140625" style="656"/>
    <col min="4597" max="4598" width="6.42578125" style="656" customWidth="1"/>
    <col min="4599" max="4599" width="16.28515625" style="656" customWidth="1"/>
    <col min="4600" max="4600" width="2.7109375" style="656" customWidth="1"/>
    <col min="4601" max="4619" width="6.85546875" style="656" customWidth="1"/>
    <col min="4620" max="4620" width="4.140625" style="656" customWidth="1"/>
    <col min="4621" max="4621" width="2.7109375" style="656" customWidth="1"/>
    <col min="4622" max="4622" width="4.140625" style="656" customWidth="1"/>
    <col min="4623" max="4623" width="0.42578125" style="656" customWidth="1"/>
    <col min="4624" max="4624" width="2.28515625" style="656" customWidth="1"/>
    <col min="4625" max="4631" width="6.85546875" style="656" customWidth="1"/>
    <col min="4632" max="4632" width="0.42578125" style="656" customWidth="1"/>
    <col min="4633" max="4852" width="9.140625" style="656"/>
    <col min="4853" max="4854" width="6.42578125" style="656" customWidth="1"/>
    <col min="4855" max="4855" width="16.28515625" style="656" customWidth="1"/>
    <col min="4856" max="4856" width="2.7109375" style="656" customWidth="1"/>
    <col min="4857" max="4875" width="6.85546875" style="656" customWidth="1"/>
    <col min="4876" max="4876" width="4.140625" style="656" customWidth="1"/>
    <col min="4877" max="4877" width="2.7109375" style="656" customWidth="1"/>
    <col min="4878" max="4878" width="4.140625" style="656" customWidth="1"/>
    <col min="4879" max="4879" width="0.42578125" style="656" customWidth="1"/>
    <col min="4880" max="4880" width="2.28515625" style="656" customWidth="1"/>
    <col min="4881" max="4887" width="6.85546875" style="656" customWidth="1"/>
    <col min="4888" max="4888" width="0.42578125" style="656" customWidth="1"/>
    <col min="4889" max="5108" width="9.140625" style="656"/>
    <col min="5109" max="5110" width="6.42578125" style="656" customWidth="1"/>
    <col min="5111" max="5111" width="16.28515625" style="656" customWidth="1"/>
    <col min="5112" max="5112" width="2.7109375" style="656" customWidth="1"/>
    <col min="5113" max="5131" width="6.85546875" style="656" customWidth="1"/>
    <col min="5132" max="5132" width="4.140625" style="656" customWidth="1"/>
    <col min="5133" max="5133" width="2.7109375" style="656" customWidth="1"/>
    <col min="5134" max="5134" width="4.140625" style="656" customWidth="1"/>
    <col min="5135" max="5135" width="0.42578125" style="656" customWidth="1"/>
    <col min="5136" max="5136" width="2.28515625" style="656" customWidth="1"/>
    <col min="5137" max="5143" width="6.85546875" style="656" customWidth="1"/>
    <col min="5144" max="5144" width="0.42578125" style="656" customWidth="1"/>
    <col min="5145" max="5364" width="9.140625" style="656"/>
    <col min="5365" max="5366" width="6.42578125" style="656" customWidth="1"/>
    <col min="5367" max="5367" width="16.28515625" style="656" customWidth="1"/>
    <col min="5368" max="5368" width="2.7109375" style="656" customWidth="1"/>
    <col min="5369" max="5387" width="6.85546875" style="656" customWidth="1"/>
    <col min="5388" max="5388" width="4.140625" style="656" customWidth="1"/>
    <col min="5389" max="5389" width="2.7109375" style="656" customWidth="1"/>
    <col min="5390" max="5390" width="4.140625" style="656" customWidth="1"/>
    <col min="5391" max="5391" width="0.42578125" style="656" customWidth="1"/>
    <col min="5392" max="5392" width="2.28515625" style="656" customWidth="1"/>
    <col min="5393" max="5399" width="6.85546875" style="656" customWidth="1"/>
    <col min="5400" max="5400" width="0.42578125" style="656" customWidth="1"/>
    <col min="5401" max="5620" width="9.140625" style="656"/>
    <col min="5621" max="5622" width="6.42578125" style="656" customWidth="1"/>
    <col min="5623" max="5623" width="16.28515625" style="656" customWidth="1"/>
    <col min="5624" max="5624" width="2.7109375" style="656" customWidth="1"/>
    <col min="5625" max="5643" width="6.85546875" style="656" customWidth="1"/>
    <col min="5644" max="5644" width="4.140625" style="656" customWidth="1"/>
    <col min="5645" max="5645" width="2.7109375" style="656" customWidth="1"/>
    <col min="5646" max="5646" width="4.140625" style="656" customWidth="1"/>
    <col min="5647" max="5647" width="0.42578125" style="656" customWidth="1"/>
    <col min="5648" max="5648" width="2.28515625" style="656" customWidth="1"/>
    <col min="5649" max="5655" width="6.85546875" style="656" customWidth="1"/>
    <col min="5656" max="5656" width="0.42578125" style="656" customWidth="1"/>
    <col min="5657" max="5876" width="9.140625" style="656"/>
    <col min="5877" max="5878" width="6.42578125" style="656" customWidth="1"/>
    <col min="5879" max="5879" width="16.28515625" style="656" customWidth="1"/>
    <col min="5880" max="5880" width="2.7109375" style="656" customWidth="1"/>
    <col min="5881" max="5899" width="6.85546875" style="656" customWidth="1"/>
    <col min="5900" max="5900" width="4.140625" style="656" customWidth="1"/>
    <col min="5901" max="5901" width="2.7109375" style="656" customWidth="1"/>
    <col min="5902" max="5902" width="4.140625" style="656" customWidth="1"/>
    <col min="5903" max="5903" width="0.42578125" style="656" customWidth="1"/>
    <col min="5904" max="5904" width="2.28515625" style="656" customWidth="1"/>
    <col min="5905" max="5911" width="6.85546875" style="656" customWidth="1"/>
    <col min="5912" max="5912" width="0.42578125" style="656" customWidth="1"/>
    <col min="5913" max="6132" width="9.140625" style="656"/>
    <col min="6133" max="6134" width="6.42578125" style="656" customWidth="1"/>
    <col min="6135" max="6135" width="16.28515625" style="656" customWidth="1"/>
    <col min="6136" max="6136" width="2.7109375" style="656" customWidth="1"/>
    <col min="6137" max="6155" width="6.85546875" style="656" customWidth="1"/>
    <col min="6156" max="6156" width="4.140625" style="656" customWidth="1"/>
    <col min="6157" max="6157" width="2.7109375" style="656" customWidth="1"/>
    <col min="6158" max="6158" width="4.140625" style="656" customWidth="1"/>
    <col min="6159" max="6159" width="0.42578125" style="656" customWidth="1"/>
    <col min="6160" max="6160" width="2.28515625" style="656" customWidth="1"/>
    <col min="6161" max="6167" width="6.85546875" style="656" customWidth="1"/>
    <col min="6168" max="6168" width="0.42578125" style="656" customWidth="1"/>
    <col min="6169" max="6388" width="9.140625" style="656"/>
    <col min="6389" max="6390" width="6.42578125" style="656" customWidth="1"/>
    <col min="6391" max="6391" width="16.28515625" style="656" customWidth="1"/>
    <col min="6392" max="6392" width="2.7109375" style="656" customWidth="1"/>
    <col min="6393" max="6411" width="6.85546875" style="656" customWidth="1"/>
    <col min="6412" max="6412" width="4.140625" style="656" customWidth="1"/>
    <col min="6413" max="6413" width="2.7109375" style="656" customWidth="1"/>
    <col min="6414" max="6414" width="4.140625" style="656" customWidth="1"/>
    <col min="6415" max="6415" width="0.42578125" style="656" customWidth="1"/>
    <col min="6416" max="6416" width="2.28515625" style="656" customWidth="1"/>
    <col min="6417" max="6423" width="6.85546875" style="656" customWidth="1"/>
    <col min="6424" max="6424" width="0.42578125" style="656" customWidth="1"/>
    <col min="6425" max="6644" width="9.140625" style="656"/>
    <col min="6645" max="6646" width="6.42578125" style="656" customWidth="1"/>
    <col min="6647" max="6647" width="16.28515625" style="656" customWidth="1"/>
    <col min="6648" max="6648" width="2.7109375" style="656" customWidth="1"/>
    <col min="6649" max="6667" width="6.85546875" style="656" customWidth="1"/>
    <col min="6668" max="6668" width="4.140625" style="656" customWidth="1"/>
    <col min="6669" max="6669" width="2.7109375" style="656" customWidth="1"/>
    <col min="6670" max="6670" width="4.140625" style="656" customWidth="1"/>
    <col min="6671" max="6671" width="0.42578125" style="656" customWidth="1"/>
    <col min="6672" max="6672" width="2.28515625" style="656" customWidth="1"/>
    <col min="6673" max="6679" width="6.85546875" style="656" customWidth="1"/>
    <col min="6680" max="6680" width="0.42578125" style="656" customWidth="1"/>
    <col min="6681" max="6900" width="9.140625" style="656"/>
    <col min="6901" max="6902" width="6.42578125" style="656" customWidth="1"/>
    <col min="6903" max="6903" width="16.28515625" style="656" customWidth="1"/>
    <col min="6904" max="6904" width="2.7109375" style="656" customWidth="1"/>
    <col min="6905" max="6923" width="6.85546875" style="656" customWidth="1"/>
    <col min="6924" max="6924" width="4.140625" style="656" customWidth="1"/>
    <col min="6925" max="6925" width="2.7109375" style="656" customWidth="1"/>
    <col min="6926" max="6926" width="4.140625" style="656" customWidth="1"/>
    <col min="6927" max="6927" width="0.42578125" style="656" customWidth="1"/>
    <col min="6928" max="6928" width="2.28515625" style="656" customWidth="1"/>
    <col min="6929" max="6935" width="6.85546875" style="656" customWidth="1"/>
    <col min="6936" max="6936" width="0.42578125" style="656" customWidth="1"/>
    <col min="6937" max="7156" width="9.140625" style="656"/>
    <col min="7157" max="7158" width="6.42578125" style="656" customWidth="1"/>
    <col min="7159" max="7159" width="16.28515625" style="656" customWidth="1"/>
    <col min="7160" max="7160" width="2.7109375" style="656" customWidth="1"/>
    <col min="7161" max="7179" width="6.85546875" style="656" customWidth="1"/>
    <col min="7180" max="7180" width="4.140625" style="656" customWidth="1"/>
    <col min="7181" max="7181" width="2.7109375" style="656" customWidth="1"/>
    <col min="7182" max="7182" width="4.140625" style="656" customWidth="1"/>
    <col min="7183" max="7183" width="0.42578125" style="656" customWidth="1"/>
    <col min="7184" max="7184" width="2.28515625" style="656" customWidth="1"/>
    <col min="7185" max="7191" width="6.85546875" style="656" customWidth="1"/>
    <col min="7192" max="7192" width="0.42578125" style="656" customWidth="1"/>
    <col min="7193" max="7412" width="9.140625" style="656"/>
    <col min="7413" max="7414" width="6.42578125" style="656" customWidth="1"/>
    <col min="7415" max="7415" width="16.28515625" style="656" customWidth="1"/>
    <col min="7416" max="7416" width="2.7109375" style="656" customWidth="1"/>
    <col min="7417" max="7435" width="6.85546875" style="656" customWidth="1"/>
    <col min="7436" max="7436" width="4.140625" style="656" customWidth="1"/>
    <col min="7437" max="7437" width="2.7109375" style="656" customWidth="1"/>
    <col min="7438" max="7438" width="4.140625" style="656" customWidth="1"/>
    <col min="7439" max="7439" width="0.42578125" style="656" customWidth="1"/>
    <col min="7440" max="7440" width="2.28515625" style="656" customWidth="1"/>
    <col min="7441" max="7447" width="6.85546875" style="656" customWidth="1"/>
    <col min="7448" max="7448" width="0.42578125" style="656" customWidth="1"/>
    <col min="7449" max="7668" width="9.140625" style="656"/>
    <col min="7669" max="7670" width="6.42578125" style="656" customWidth="1"/>
    <col min="7671" max="7671" width="16.28515625" style="656" customWidth="1"/>
    <col min="7672" max="7672" width="2.7109375" style="656" customWidth="1"/>
    <col min="7673" max="7691" width="6.85546875" style="656" customWidth="1"/>
    <col min="7692" max="7692" width="4.140625" style="656" customWidth="1"/>
    <col min="7693" max="7693" width="2.7109375" style="656" customWidth="1"/>
    <col min="7694" max="7694" width="4.140625" style="656" customWidth="1"/>
    <col min="7695" max="7695" width="0.42578125" style="656" customWidth="1"/>
    <col min="7696" max="7696" width="2.28515625" style="656" customWidth="1"/>
    <col min="7697" max="7703" width="6.85546875" style="656" customWidth="1"/>
    <col min="7704" max="7704" width="0.42578125" style="656" customWidth="1"/>
    <col min="7705" max="7924" width="9.140625" style="656"/>
    <col min="7925" max="7926" width="6.42578125" style="656" customWidth="1"/>
    <col min="7927" max="7927" width="16.28515625" style="656" customWidth="1"/>
    <col min="7928" max="7928" width="2.7109375" style="656" customWidth="1"/>
    <col min="7929" max="7947" width="6.85546875" style="656" customWidth="1"/>
    <col min="7948" max="7948" width="4.140625" style="656" customWidth="1"/>
    <col min="7949" max="7949" width="2.7109375" style="656" customWidth="1"/>
    <col min="7950" max="7950" width="4.140625" style="656" customWidth="1"/>
    <col min="7951" max="7951" width="0.42578125" style="656" customWidth="1"/>
    <col min="7952" max="7952" width="2.28515625" style="656" customWidth="1"/>
    <col min="7953" max="7959" width="6.85546875" style="656" customWidth="1"/>
    <col min="7960" max="7960" width="0.42578125" style="656" customWidth="1"/>
    <col min="7961" max="8180" width="9.140625" style="656"/>
    <col min="8181" max="8182" width="6.42578125" style="656" customWidth="1"/>
    <col min="8183" max="8183" width="16.28515625" style="656" customWidth="1"/>
    <col min="8184" max="8184" width="2.7109375" style="656" customWidth="1"/>
    <col min="8185" max="8203" width="6.85546875" style="656" customWidth="1"/>
    <col min="8204" max="8204" width="4.140625" style="656" customWidth="1"/>
    <col min="8205" max="8205" width="2.7109375" style="656" customWidth="1"/>
    <col min="8206" max="8206" width="4.140625" style="656" customWidth="1"/>
    <col min="8207" max="8207" width="0.42578125" style="656" customWidth="1"/>
    <col min="8208" max="8208" width="2.28515625" style="656" customWidth="1"/>
    <col min="8209" max="8215" width="6.85546875" style="656" customWidth="1"/>
    <col min="8216" max="8216" width="0.42578125" style="656" customWidth="1"/>
    <col min="8217" max="8436" width="9.140625" style="656"/>
    <col min="8437" max="8438" width="6.42578125" style="656" customWidth="1"/>
    <col min="8439" max="8439" width="16.28515625" style="656" customWidth="1"/>
    <col min="8440" max="8440" width="2.7109375" style="656" customWidth="1"/>
    <col min="8441" max="8459" width="6.85546875" style="656" customWidth="1"/>
    <col min="8460" max="8460" width="4.140625" style="656" customWidth="1"/>
    <col min="8461" max="8461" width="2.7109375" style="656" customWidth="1"/>
    <col min="8462" max="8462" width="4.140625" style="656" customWidth="1"/>
    <col min="8463" max="8463" width="0.42578125" style="656" customWidth="1"/>
    <col min="8464" max="8464" width="2.28515625" style="656" customWidth="1"/>
    <col min="8465" max="8471" width="6.85546875" style="656" customWidth="1"/>
    <col min="8472" max="8472" width="0.42578125" style="656" customWidth="1"/>
    <col min="8473" max="8692" width="9.140625" style="656"/>
    <col min="8693" max="8694" width="6.42578125" style="656" customWidth="1"/>
    <col min="8695" max="8695" width="16.28515625" style="656" customWidth="1"/>
    <col min="8696" max="8696" width="2.7109375" style="656" customWidth="1"/>
    <col min="8697" max="8715" width="6.85546875" style="656" customWidth="1"/>
    <col min="8716" max="8716" width="4.140625" style="656" customWidth="1"/>
    <col min="8717" max="8717" width="2.7109375" style="656" customWidth="1"/>
    <col min="8718" max="8718" width="4.140625" style="656" customWidth="1"/>
    <col min="8719" max="8719" width="0.42578125" style="656" customWidth="1"/>
    <col min="8720" max="8720" width="2.28515625" style="656" customWidth="1"/>
    <col min="8721" max="8727" width="6.85546875" style="656" customWidth="1"/>
    <col min="8728" max="8728" width="0.42578125" style="656" customWidth="1"/>
    <col min="8729" max="8948" width="9.140625" style="656"/>
    <col min="8949" max="8950" width="6.42578125" style="656" customWidth="1"/>
    <col min="8951" max="8951" width="16.28515625" style="656" customWidth="1"/>
    <col min="8952" max="8952" width="2.7109375" style="656" customWidth="1"/>
    <col min="8953" max="8971" width="6.85546875" style="656" customWidth="1"/>
    <col min="8972" max="8972" width="4.140625" style="656" customWidth="1"/>
    <col min="8973" max="8973" width="2.7109375" style="656" customWidth="1"/>
    <col min="8974" max="8974" width="4.140625" style="656" customWidth="1"/>
    <col min="8975" max="8975" width="0.42578125" style="656" customWidth="1"/>
    <col min="8976" max="8976" width="2.28515625" style="656" customWidth="1"/>
    <col min="8977" max="8983" width="6.85546875" style="656" customWidth="1"/>
    <col min="8984" max="8984" width="0.42578125" style="656" customWidth="1"/>
    <col min="8985" max="9204" width="9.140625" style="656"/>
    <col min="9205" max="9206" width="6.42578125" style="656" customWidth="1"/>
    <col min="9207" max="9207" width="16.28515625" style="656" customWidth="1"/>
    <col min="9208" max="9208" width="2.7109375" style="656" customWidth="1"/>
    <col min="9209" max="9227" width="6.85546875" style="656" customWidth="1"/>
    <col min="9228" max="9228" width="4.140625" style="656" customWidth="1"/>
    <col min="9229" max="9229" width="2.7109375" style="656" customWidth="1"/>
    <col min="9230" max="9230" width="4.140625" style="656" customWidth="1"/>
    <col min="9231" max="9231" width="0.42578125" style="656" customWidth="1"/>
    <col min="9232" max="9232" width="2.28515625" style="656" customWidth="1"/>
    <col min="9233" max="9239" width="6.85546875" style="656" customWidth="1"/>
    <col min="9240" max="9240" width="0.42578125" style="656" customWidth="1"/>
    <col min="9241" max="9460" width="9.140625" style="656"/>
    <col min="9461" max="9462" width="6.42578125" style="656" customWidth="1"/>
    <col min="9463" max="9463" width="16.28515625" style="656" customWidth="1"/>
    <col min="9464" max="9464" width="2.7109375" style="656" customWidth="1"/>
    <col min="9465" max="9483" width="6.85546875" style="656" customWidth="1"/>
    <col min="9484" max="9484" width="4.140625" style="656" customWidth="1"/>
    <col min="9485" max="9485" width="2.7109375" style="656" customWidth="1"/>
    <col min="9486" max="9486" width="4.140625" style="656" customWidth="1"/>
    <col min="9487" max="9487" width="0.42578125" style="656" customWidth="1"/>
    <col min="9488" max="9488" width="2.28515625" style="656" customWidth="1"/>
    <col min="9489" max="9495" width="6.85546875" style="656" customWidth="1"/>
    <col min="9496" max="9496" width="0.42578125" style="656" customWidth="1"/>
    <col min="9497" max="9716" width="9.140625" style="656"/>
    <col min="9717" max="9718" width="6.42578125" style="656" customWidth="1"/>
    <col min="9719" max="9719" width="16.28515625" style="656" customWidth="1"/>
    <col min="9720" max="9720" width="2.7109375" style="656" customWidth="1"/>
    <col min="9721" max="9739" width="6.85546875" style="656" customWidth="1"/>
    <col min="9740" max="9740" width="4.140625" style="656" customWidth="1"/>
    <col min="9741" max="9741" width="2.7109375" style="656" customWidth="1"/>
    <col min="9742" max="9742" width="4.140625" style="656" customWidth="1"/>
    <col min="9743" max="9743" width="0.42578125" style="656" customWidth="1"/>
    <col min="9744" max="9744" width="2.28515625" style="656" customWidth="1"/>
    <col min="9745" max="9751" width="6.85546875" style="656" customWidth="1"/>
    <col min="9752" max="9752" width="0.42578125" style="656" customWidth="1"/>
    <col min="9753" max="9972" width="9.140625" style="656"/>
    <col min="9973" max="9974" width="6.42578125" style="656" customWidth="1"/>
    <col min="9975" max="9975" width="16.28515625" style="656" customWidth="1"/>
    <col min="9976" max="9976" width="2.7109375" style="656" customWidth="1"/>
    <col min="9977" max="9995" width="6.85546875" style="656" customWidth="1"/>
    <col min="9996" max="9996" width="4.140625" style="656" customWidth="1"/>
    <col min="9997" max="9997" width="2.7109375" style="656" customWidth="1"/>
    <col min="9998" max="9998" width="4.140625" style="656" customWidth="1"/>
    <col min="9999" max="9999" width="0.42578125" style="656" customWidth="1"/>
    <col min="10000" max="10000" width="2.28515625" style="656" customWidth="1"/>
    <col min="10001" max="10007" width="6.85546875" style="656" customWidth="1"/>
    <col min="10008" max="10008" width="0.42578125" style="656" customWidth="1"/>
    <col min="10009" max="10228" width="9.140625" style="656"/>
    <col min="10229" max="10230" width="6.42578125" style="656" customWidth="1"/>
    <col min="10231" max="10231" width="16.28515625" style="656" customWidth="1"/>
    <col min="10232" max="10232" width="2.7109375" style="656" customWidth="1"/>
    <col min="10233" max="10251" width="6.85546875" style="656" customWidth="1"/>
    <col min="10252" max="10252" width="4.140625" style="656" customWidth="1"/>
    <col min="10253" max="10253" width="2.7109375" style="656" customWidth="1"/>
    <col min="10254" max="10254" width="4.140625" style="656" customWidth="1"/>
    <col min="10255" max="10255" width="0.42578125" style="656" customWidth="1"/>
    <col min="10256" max="10256" width="2.28515625" style="656" customWidth="1"/>
    <col min="10257" max="10263" width="6.85546875" style="656" customWidth="1"/>
    <col min="10264" max="10264" width="0.42578125" style="656" customWidth="1"/>
    <col min="10265" max="10484" width="9.140625" style="656"/>
    <col min="10485" max="10486" width="6.42578125" style="656" customWidth="1"/>
    <col min="10487" max="10487" width="16.28515625" style="656" customWidth="1"/>
    <col min="10488" max="10488" width="2.7109375" style="656" customWidth="1"/>
    <col min="10489" max="10507" width="6.85546875" style="656" customWidth="1"/>
    <col min="10508" max="10508" width="4.140625" style="656" customWidth="1"/>
    <col min="10509" max="10509" width="2.7109375" style="656" customWidth="1"/>
    <col min="10510" max="10510" width="4.140625" style="656" customWidth="1"/>
    <col min="10511" max="10511" width="0.42578125" style="656" customWidth="1"/>
    <col min="10512" max="10512" width="2.28515625" style="656" customWidth="1"/>
    <col min="10513" max="10519" width="6.85546875" style="656" customWidth="1"/>
    <col min="10520" max="10520" width="0.42578125" style="656" customWidth="1"/>
    <col min="10521" max="10740" width="9.140625" style="656"/>
    <col min="10741" max="10742" width="6.42578125" style="656" customWidth="1"/>
    <col min="10743" max="10743" width="16.28515625" style="656" customWidth="1"/>
    <col min="10744" max="10744" width="2.7109375" style="656" customWidth="1"/>
    <col min="10745" max="10763" width="6.85546875" style="656" customWidth="1"/>
    <col min="10764" max="10764" width="4.140625" style="656" customWidth="1"/>
    <col min="10765" max="10765" width="2.7109375" style="656" customWidth="1"/>
    <col min="10766" max="10766" width="4.140625" style="656" customWidth="1"/>
    <col min="10767" max="10767" width="0.42578125" style="656" customWidth="1"/>
    <col min="10768" max="10768" width="2.28515625" style="656" customWidth="1"/>
    <col min="10769" max="10775" width="6.85546875" style="656" customWidth="1"/>
    <col min="10776" max="10776" width="0.42578125" style="656" customWidth="1"/>
    <col min="10777" max="10996" width="9.140625" style="656"/>
    <col min="10997" max="10998" width="6.42578125" style="656" customWidth="1"/>
    <col min="10999" max="10999" width="16.28515625" style="656" customWidth="1"/>
    <col min="11000" max="11000" width="2.7109375" style="656" customWidth="1"/>
    <col min="11001" max="11019" width="6.85546875" style="656" customWidth="1"/>
    <col min="11020" max="11020" width="4.140625" style="656" customWidth="1"/>
    <col min="11021" max="11021" width="2.7109375" style="656" customWidth="1"/>
    <col min="11022" max="11022" width="4.140625" style="656" customWidth="1"/>
    <col min="11023" max="11023" width="0.42578125" style="656" customWidth="1"/>
    <col min="11024" max="11024" width="2.28515625" style="656" customWidth="1"/>
    <col min="11025" max="11031" width="6.85546875" style="656" customWidth="1"/>
    <col min="11032" max="11032" width="0.42578125" style="656" customWidth="1"/>
    <col min="11033" max="11252" width="9.140625" style="656"/>
    <col min="11253" max="11254" width="6.42578125" style="656" customWidth="1"/>
    <col min="11255" max="11255" width="16.28515625" style="656" customWidth="1"/>
    <col min="11256" max="11256" width="2.7109375" style="656" customWidth="1"/>
    <col min="11257" max="11275" width="6.85546875" style="656" customWidth="1"/>
    <col min="11276" max="11276" width="4.140625" style="656" customWidth="1"/>
    <col min="11277" max="11277" width="2.7109375" style="656" customWidth="1"/>
    <col min="11278" max="11278" width="4.140625" style="656" customWidth="1"/>
    <col min="11279" max="11279" width="0.42578125" style="656" customWidth="1"/>
    <col min="11280" max="11280" width="2.28515625" style="656" customWidth="1"/>
    <col min="11281" max="11287" width="6.85546875" style="656" customWidth="1"/>
    <col min="11288" max="11288" width="0.42578125" style="656" customWidth="1"/>
    <col min="11289" max="11508" width="9.140625" style="656"/>
    <col min="11509" max="11510" width="6.42578125" style="656" customWidth="1"/>
    <col min="11511" max="11511" width="16.28515625" style="656" customWidth="1"/>
    <col min="11512" max="11512" width="2.7109375" style="656" customWidth="1"/>
    <col min="11513" max="11531" width="6.85546875" style="656" customWidth="1"/>
    <col min="11532" max="11532" width="4.140625" style="656" customWidth="1"/>
    <col min="11533" max="11533" width="2.7109375" style="656" customWidth="1"/>
    <col min="11534" max="11534" width="4.140625" style="656" customWidth="1"/>
    <col min="11535" max="11535" width="0.42578125" style="656" customWidth="1"/>
    <col min="11536" max="11536" width="2.28515625" style="656" customWidth="1"/>
    <col min="11537" max="11543" width="6.85546875" style="656" customWidth="1"/>
    <col min="11544" max="11544" width="0.42578125" style="656" customWidth="1"/>
    <col min="11545" max="11764" width="9.140625" style="656"/>
    <col min="11765" max="11766" width="6.42578125" style="656" customWidth="1"/>
    <col min="11767" max="11767" width="16.28515625" style="656" customWidth="1"/>
    <col min="11768" max="11768" width="2.7109375" style="656" customWidth="1"/>
    <col min="11769" max="11787" width="6.85546875" style="656" customWidth="1"/>
    <col min="11788" max="11788" width="4.140625" style="656" customWidth="1"/>
    <col min="11789" max="11789" width="2.7109375" style="656" customWidth="1"/>
    <col min="11790" max="11790" width="4.140625" style="656" customWidth="1"/>
    <col min="11791" max="11791" width="0.42578125" style="656" customWidth="1"/>
    <col min="11792" max="11792" width="2.28515625" style="656" customWidth="1"/>
    <col min="11793" max="11799" width="6.85546875" style="656" customWidth="1"/>
    <col min="11800" max="11800" width="0.42578125" style="656" customWidth="1"/>
    <col min="11801" max="12020" width="9.140625" style="656"/>
    <col min="12021" max="12022" width="6.42578125" style="656" customWidth="1"/>
    <col min="12023" max="12023" width="16.28515625" style="656" customWidth="1"/>
    <col min="12024" max="12024" width="2.7109375" style="656" customWidth="1"/>
    <col min="12025" max="12043" width="6.85546875" style="656" customWidth="1"/>
    <col min="12044" max="12044" width="4.140625" style="656" customWidth="1"/>
    <col min="12045" max="12045" width="2.7109375" style="656" customWidth="1"/>
    <col min="12046" max="12046" width="4.140625" style="656" customWidth="1"/>
    <col min="12047" max="12047" width="0.42578125" style="656" customWidth="1"/>
    <col min="12048" max="12048" width="2.28515625" style="656" customWidth="1"/>
    <col min="12049" max="12055" width="6.85546875" style="656" customWidth="1"/>
    <col min="12056" max="12056" width="0.42578125" style="656" customWidth="1"/>
    <col min="12057" max="12276" width="9.140625" style="656"/>
    <col min="12277" max="12278" width="6.42578125" style="656" customWidth="1"/>
    <col min="12279" max="12279" width="16.28515625" style="656" customWidth="1"/>
    <col min="12280" max="12280" width="2.7109375" style="656" customWidth="1"/>
    <col min="12281" max="12299" width="6.85546875" style="656" customWidth="1"/>
    <col min="12300" max="12300" width="4.140625" style="656" customWidth="1"/>
    <col min="12301" max="12301" width="2.7109375" style="656" customWidth="1"/>
    <col min="12302" max="12302" width="4.140625" style="656" customWidth="1"/>
    <col min="12303" max="12303" width="0.42578125" style="656" customWidth="1"/>
    <col min="12304" max="12304" width="2.28515625" style="656" customWidth="1"/>
    <col min="12305" max="12311" width="6.85546875" style="656" customWidth="1"/>
    <col min="12312" max="12312" width="0.42578125" style="656" customWidth="1"/>
    <col min="12313" max="12532" width="9.140625" style="656"/>
    <col min="12533" max="12534" width="6.42578125" style="656" customWidth="1"/>
    <col min="12535" max="12535" width="16.28515625" style="656" customWidth="1"/>
    <col min="12536" max="12536" width="2.7109375" style="656" customWidth="1"/>
    <col min="12537" max="12555" width="6.85546875" style="656" customWidth="1"/>
    <col min="12556" max="12556" width="4.140625" style="656" customWidth="1"/>
    <col min="12557" max="12557" width="2.7109375" style="656" customWidth="1"/>
    <col min="12558" max="12558" width="4.140625" style="656" customWidth="1"/>
    <col min="12559" max="12559" width="0.42578125" style="656" customWidth="1"/>
    <col min="12560" max="12560" width="2.28515625" style="656" customWidth="1"/>
    <col min="12561" max="12567" width="6.85546875" style="656" customWidth="1"/>
    <col min="12568" max="12568" width="0.42578125" style="656" customWidth="1"/>
    <col min="12569" max="12788" width="9.140625" style="656"/>
    <col min="12789" max="12790" width="6.42578125" style="656" customWidth="1"/>
    <col min="12791" max="12791" width="16.28515625" style="656" customWidth="1"/>
    <col min="12792" max="12792" width="2.7109375" style="656" customWidth="1"/>
    <col min="12793" max="12811" width="6.85546875" style="656" customWidth="1"/>
    <col min="12812" max="12812" width="4.140625" style="656" customWidth="1"/>
    <col min="12813" max="12813" width="2.7109375" style="656" customWidth="1"/>
    <col min="12814" max="12814" width="4.140625" style="656" customWidth="1"/>
    <col min="12815" max="12815" width="0.42578125" style="656" customWidth="1"/>
    <col min="12816" max="12816" width="2.28515625" style="656" customWidth="1"/>
    <col min="12817" max="12823" width="6.85546875" style="656" customWidth="1"/>
    <col min="12824" max="12824" width="0.42578125" style="656" customWidth="1"/>
    <col min="12825" max="13044" width="9.140625" style="656"/>
    <col min="13045" max="13046" width="6.42578125" style="656" customWidth="1"/>
    <col min="13047" max="13047" width="16.28515625" style="656" customWidth="1"/>
    <col min="13048" max="13048" width="2.7109375" style="656" customWidth="1"/>
    <col min="13049" max="13067" width="6.85546875" style="656" customWidth="1"/>
    <col min="13068" max="13068" width="4.140625" style="656" customWidth="1"/>
    <col min="13069" max="13069" width="2.7109375" style="656" customWidth="1"/>
    <col min="13070" max="13070" width="4.140625" style="656" customWidth="1"/>
    <col min="13071" max="13071" width="0.42578125" style="656" customWidth="1"/>
    <col min="13072" max="13072" width="2.28515625" style="656" customWidth="1"/>
    <col min="13073" max="13079" width="6.85546875" style="656" customWidth="1"/>
    <col min="13080" max="13080" width="0.42578125" style="656" customWidth="1"/>
    <col min="13081" max="13300" width="9.140625" style="656"/>
    <col min="13301" max="13302" width="6.42578125" style="656" customWidth="1"/>
    <col min="13303" max="13303" width="16.28515625" style="656" customWidth="1"/>
    <col min="13304" max="13304" width="2.7109375" style="656" customWidth="1"/>
    <col min="13305" max="13323" width="6.85546875" style="656" customWidth="1"/>
    <col min="13324" max="13324" width="4.140625" style="656" customWidth="1"/>
    <col min="13325" max="13325" width="2.7109375" style="656" customWidth="1"/>
    <col min="13326" max="13326" width="4.140625" style="656" customWidth="1"/>
    <col min="13327" max="13327" width="0.42578125" style="656" customWidth="1"/>
    <col min="13328" max="13328" width="2.28515625" style="656" customWidth="1"/>
    <col min="13329" max="13335" width="6.85546875" style="656" customWidth="1"/>
    <col min="13336" max="13336" width="0.42578125" style="656" customWidth="1"/>
    <col min="13337" max="13556" width="9.140625" style="656"/>
    <col min="13557" max="13558" width="6.42578125" style="656" customWidth="1"/>
    <col min="13559" max="13559" width="16.28515625" style="656" customWidth="1"/>
    <col min="13560" max="13560" width="2.7109375" style="656" customWidth="1"/>
    <col min="13561" max="13579" width="6.85546875" style="656" customWidth="1"/>
    <col min="13580" max="13580" width="4.140625" style="656" customWidth="1"/>
    <col min="13581" max="13581" width="2.7109375" style="656" customWidth="1"/>
    <col min="13582" max="13582" width="4.140625" style="656" customWidth="1"/>
    <col min="13583" max="13583" width="0.42578125" style="656" customWidth="1"/>
    <col min="13584" max="13584" width="2.28515625" style="656" customWidth="1"/>
    <col min="13585" max="13591" width="6.85546875" style="656" customWidth="1"/>
    <col min="13592" max="13592" width="0.42578125" style="656" customWidth="1"/>
    <col min="13593" max="13812" width="9.140625" style="656"/>
    <col min="13813" max="13814" width="6.42578125" style="656" customWidth="1"/>
    <col min="13815" max="13815" width="16.28515625" style="656" customWidth="1"/>
    <col min="13816" max="13816" width="2.7109375" style="656" customWidth="1"/>
    <col min="13817" max="13835" width="6.85546875" style="656" customWidth="1"/>
    <col min="13836" max="13836" width="4.140625" style="656" customWidth="1"/>
    <col min="13837" max="13837" width="2.7109375" style="656" customWidth="1"/>
    <col min="13838" max="13838" width="4.140625" style="656" customWidth="1"/>
    <col min="13839" max="13839" width="0.42578125" style="656" customWidth="1"/>
    <col min="13840" max="13840" width="2.28515625" style="656" customWidth="1"/>
    <col min="13841" max="13847" width="6.85546875" style="656" customWidth="1"/>
    <col min="13848" max="13848" width="0.42578125" style="656" customWidth="1"/>
    <col min="13849" max="14068" width="9.140625" style="656"/>
    <col min="14069" max="14070" width="6.42578125" style="656" customWidth="1"/>
    <col min="14071" max="14071" width="16.28515625" style="656" customWidth="1"/>
    <col min="14072" max="14072" width="2.7109375" style="656" customWidth="1"/>
    <col min="14073" max="14091" width="6.85546875" style="656" customWidth="1"/>
    <col min="14092" max="14092" width="4.140625" style="656" customWidth="1"/>
    <col min="14093" max="14093" width="2.7109375" style="656" customWidth="1"/>
    <col min="14094" max="14094" width="4.140625" style="656" customWidth="1"/>
    <col min="14095" max="14095" width="0.42578125" style="656" customWidth="1"/>
    <col min="14096" max="14096" width="2.28515625" style="656" customWidth="1"/>
    <col min="14097" max="14103" width="6.85546875" style="656" customWidth="1"/>
    <col min="14104" max="14104" width="0.42578125" style="656" customWidth="1"/>
    <col min="14105" max="14324" width="9.140625" style="656"/>
    <col min="14325" max="14326" width="6.42578125" style="656" customWidth="1"/>
    <col min="14327" max="14327" width="16.28515625" style="656" customWidth="1"/>
    <col min="14328" max="14328" width="2.7109375" style="656" customWidth="1"/>
    <col min="14329" max="14347" width="6.85546875" style="656" customWidth="1"/>
    <col min="14348" max="14348" width="4.140625" style="656" customWidth="1"/>
    <col min="14349" max="14349" width="2.7109375" style="656" customWidth="1"/>
    <col min="14350" max="14350" width="4.140625" style="656" customWidth="1"/>
    <col min="14351" max="14351" width="0.42578125" style="656" customWidth="1"/>
    <col min="14352" max="14352" width="2.28515625" style="656" customWidth="1"/>
    <col min="14353" max="14359" width="6.85546875" style="656" customWidth="1"/>
    <col min="14360" max="14360" width="0.42578125" style="656" customWidth="1"/>
    <col min="14361" max="14580" width="9.140625" style="656"/>
    <col min="14581" max="14582" width="6.42578125" style="656" customWidth="1"/>
    <col min="14583" max="14583" width="16.28515625" style="656" customWidth="1"/>
    <col min="14584" max="14584" width="2.7109375" style="656" customWidth="1"/>
    <col min="14585" max="14603" width="6.85546875" style="656" customWidth="1"/>
    <col min="14604" max="14604" width="4.140625" style="656" customWidth="1"/>
    <col min="14605" max="14605" width="2.7109375" style="656" customWidth="1"/>
    <col min="14606" max="14606" width="4.140625" style="656" customWidth="1"/>
    <col min="14607" max="14607" width="0.42578125" style="656" customWidth="1"/>
    <col min="14608" max="14608" width="2.28515625" style="656" customWidth="1"/>
    <col min="14609" max="14615" width="6.85546875" style="656" customWidth="1"/>
    <col min="14616" max="14616" width="0.42578125" style="656" customWidth="1"/>
    <col min="14617" max="14836" width="9.140625" style="656"/>
    <col min="14837" max="14838" width="6.42578125" style="656" customWidth="1"/>
    <col min="14839" max="14839" width="16.28515625" style="656" customWidth="1"/>
    <col min="14840" max="14840" width="2.7109375" style="656" customWidth="1"/>
    <col min="14841" max="14859" width="6.85546875" style="656" customWidth="1"/>
    <col min="14860" max="14860" width="4.140625" style="656" customWidth="1"/>
    <col min="14861" max="14861" width="2.7109375" style="656" customWidth="1"/>
    <col min="14862" max="14862" width="4.140625" style="656" customWidth="1"/>
    <col min="14863" max="14863" width="0.42578125" style="656" customWidth="1"/>
    <col min="14864" max="14864" width="2.28515625" style="656" customWidth="1"/>
    <col min="14865" max="14871" width="6.85546875" style="656" customWidth="1"/>
    <col min="14872" max="14872" width="0.42578125" style="656" customWidth="1"/>
    <col min="14873" max="15092" width="9.140625" style="656"/>
    <col min="15093" max="15094" width="6.42578125" style="656" customWidth="1"/>
    <col min="15095" max="15095" width="16.28515625" style="656" customWidth="1"/>
    <col min="15096" max="15096" width="2.7109375" style="656" customWidth="1"/>
    <col min="15097" max="15115" width="6.85546875" style="656" customWidth="1"/>
    <col min="15116" max="15116" width="4.140625" style="656" customWidth="1"/>
    <col min="15117" max="15117" width="2.7109375" style="656" customWidth="1"/>
    <col min="15118" max="15118" width="4.140625" style="656" customWidth="1"/>
    <col min="15119" max="15119" width="0.42578125" style="656" customWidth="1"/>
    <col min="15120" max="15120" width="2.28515625" style="656" customWidth="1"/>
    <col min="15121" max="15127" width="6.85546875" style="656" customWidth="1"/>
    <col min="15128" max="15128" width="0.42578125" style="656" customWidth="1"/>
    <col min="15129" max="15348" width="9.140625" style="656"/>
    <col min="15349" max="15350" width="6.42578125" style="656" customWidth="1"/>
    <col min="15351" max="15351" width="16.28515625" style="656" customWidth="1"/>
    <col min="15352" max="15352" width="2.7109375" style="656" customWidth="1"/>
    <col min="15353" max="15371" width="6.85546875" style="656" customWidth="1"/>
    <col min="15372" max="15372" width="4.140625" style="656" customWidth="1"/>
    <col min="15373" max="15373" width="2.7109375" style="656" customWidth="1"/>
    <col min="15374" max="15374" width="4.140625" style="656" customWidth="1"/>
    <col min="15375" max="15375" width="0.42578125" style="656" customWidth="1"/>
    <col min="15376" max="15376" width="2.28515625" style="656" customWidth="1"/>
    <col min="15377" max="15383" width="6.85546875" style="656" customWidth="1"/>
    <col min="15384" max="15384" width="0.42578125" style="656" customWidth="1"/>
    <col min="15385" max="15604" width="9.140625" style="656"/>
    <col min="15605" max="15606" width="6.42578125" style="656" customWidth="1"/>
    <col min="15607" max="15607" width="16.28515625" style="656" customWidth="1"/>
    <col min="15608" max="15608" width="2.7109375" style="656" customWidth="1"/>
    <col min="15609" max="15627" width="6.85546875" style="656" customWidth="1"/>
    <col min="15628" max="15628" width="4.140625" style="656" customWidth="1"/>
    <col min="15629" max="15629" width="2.7109375" style="656" customWidth="1"/>
    <col min="15630" max="15630" width="4.140625" style="656" customWidth="1"/>
    <col min="15631" max="15631" width="0.42578125" style="656" customWidth="1"/>
    <col min="15632" max="15632" width="2.28515625" style="656" customWidth="1"/>
    <col min="15633" max="15639" width="6.85546875" style="656" customWidth="1"/>
    <col min="15640" max="15640" width="0.42578125" style="656" customWidth="1"/>
    <col min="15641" max="15860" width="9.140625" style="656"/>
    <col min="15861" max="15862" width="6.42578125" style="656" customWidth="1"/>
    <col min="15863" max="15863" width="16.28515625" style="656" customWidth="1"/>
    <col min="15864" max="15864" width="2.7109375" style="656" customWidth="1"/>
    <col min="15865" max="15883" width="6.85546875" style="656" customWidth="1"/>
    <col min="15884" max="15884" width="4.140625" style="656" customWidth="1"/>
    <col min="15885" max="15885" width="2.7109375" style="656" customWidth="1"/>
    <col min="15886" max="15886" width="4.140625" style="656" customWidth="1"/>
    <col min="15887" max="15887" width="0.42578125" style="656" customWidth="1"/>
    <col min="15888" max="15888" width="2.28515625" style="656" customWidth="1"/>
    <col min="15889" max="15895" width="6.85546875" style="656" customWidth="1"/>
    <col min="15896" max="15896" width="0.42578125" style="656" customWidth="1"/>
    <col min="15897" max="16116" width="9.140625" style="656"/>
    <col min="16117" max="16118" width="6.42578125" style="656" customWidth="1"/>
    <col min="16119" max="16119" width="16.28515625" style="656" customWidth="1"/>
    <col min="16120" max="16120" width="2.7109375" style="656" customWidth="1"/>
    <col min="16121" max="16139" width="6.85546875" style="656" customWidth="1"/>
    <col min="16140" max="16140" width="4.140625" style="656" customWidth="1"/>
    <col min="16141" max="16141" width="2.7109375" style="656" customWidth="1"/>
    <col min="16142" max="16142" width="4.140625" style="656" customWidth="1"/>
    <col min="16143" max="16143" width="0.42578125" style="656" customWidth="1"/>
    <col min="16144" max="16144" width="2.28515625" style="656" customWidth="1"/>
    <col min="16145" max="16151" width="6.85546875" style="656" customWidth="1"/>
    <col min="16152" max="16152" width="0.42578125" style="656" customWidth="1"/>
    <col min="16153" max="16384" width="9.140625" style="656"/>
  </cols>
  <sheetData>
    <row r="1" spans="2:49" s="582" customFormat="1" ht="21.75" customHeight="1" x14ac:dyDescent="0.2">
      <c r="B1" s="777" t="s">
        <v>77</v>
      </c>
      <c r="C1" s="777"/>
      <c r="D1" s="777"/>
      <c r="E1" s="777"/>
      <c r="F1" s="777"/>
      <c r="G1" s="777"/>
      <c r="H1" s="777"/>
      <c r="I1" s="777"/>
      <c r="J1" s="777"/>
      <c r="K1" s="777"/>
      <c r="L1" s="777"/>
      <c r="M1" s="777"/>
      <c r="N1" s="777"/>
      <c r="O1" s="777"/>
      <c r="P1" s="777"/>
      <c r="Q1" s="777"/>
      <c r="R1" s="777"/>
      <c r="S1" s="777"/>
      <c r="T1" s="777"/>
      <c r="U1" s="777"/>
      <c r="V1" s="777"/>
      <c r="W1" s="581"/>
      <c r="X1" s="581"/>
      <c r="Y1" s="581"/>
      <c r="Z1" s="777" t="s">
        <v>77</v>
      </c>
      <c r="AA1" s="777"/>
      <c r="AB1" s="777"/>
      <c r="AC1" s="777"/>
      <c r="AD1" s="777"/>
      <c r="AE1" s="777"/>
      <c r="AF1" s="777"/>
      <c r="AG1" s="777"/>
      <c r="AH1" s="777"/>
      <c r="AI1" s="777"/>
      <c r="AJ1" s="777"/>
      <c r="AK1" s="777"/>
      <c r="AL1" s="777"/>
      <c r="AM1" s="777"/>
      <c r="AN1" s="581"/>
      <c r="AO1" s="581"/>
      <c r="AP1" s="581"/>
      <c r="AQ1" s="581"/>
      <c r="AR1" s="581"/>
      <c r="AS1" s="581"/>
      <c r="AT1" s="581"/>
      <c r="AU1" s="581"/>
      <c r="AV1" s="581"/>
      <c r="AW1" s="581"/>
    </row>
    <row r="2" spans="2:49" s="582" customFormat="1" ht="19.5" customHeight="1" x14ac:dyDescent="0.2">
      <c r="B2" s="778" t="str">
        <f>'ReadMe TAP P.5'!$B$5</f>
        <v>ชั้นประถมศึกษาปีที่ 5  ปีการศึกษา 2560</v>
      </c>
      <c r="C2" s="778"/>
      <c r="D2" s="778"/>
      <c r="E2" s="778"/>
      <c r="F2" s="778"/>
      <c r="G2" s="778"/>
      <c r="H2" s="778"/>
      <c r="I2" s="778"/>
      <c r="J2" s="778"/>
      <c r="K2" s="778"/>
      <c r="L2" s="778"/>
      <c r="M2" s="778"/>
      <c r="N2" s="778"/>
      <c r="O2" s="778"/>
      <c r="P2" s="778"/>
      <c r="Q2" s="778"/>
      <c r="R2" s="778"/>
      <c r="S2" s="778"/>
      <c r="T2" s="778"/>
      <c r="U2" s="778"/>
      <c r="V2" s="778"/>
      <c r="W2" s="583"/>
      <c r="X2" s="583"/>
      <c r="Y2" s="583"/>
      <c r="Z2" s="778" t="str">
        <f>'ReadMe TAP P.5'!$B$5</f>
        <v>ชั้นประถมศึกษาปีที่ 5  ปีการศึกษา 2560</v>
      </c>
      <c r="AA2" s="778"/>
      <c r="AB2" s="778"/>
      <c r="AC2" s="778"/>
      <c r="AD2" s="778"/>
      <c r="AE2" s="778"/>
      <c r="AF2" s="778"/>
      <c r="AG2" s="778"/>
      <c r="AH2" s="778"/>
      <c r="AI2" s="778"/>
      <c r="AJ2" s="778"/>
      <c r="AK2" s="778"/>
      <c r="AL2" s="778"/>
      <c r="AM2" s="778"/>
      <c r="AN2" s="583"/>
      <c r="AO2" s="583"/>
      <c r="AP2" s="583"/>
      <c r="AQ2" s="583"/>
      <c r="AR2" s="583"/>
      <c r="AS2" s="583"/>
      <c r="AT2" s="583"/>
      <c r="AU2" s="583"/>
      <c r="AV2" s="583"/>
      <c r="AW2" s="583"/>
    </row>
    <row r="3" spans="2:49" s="582" customFormat="1" ht="21.75" customHeight="1" thickBot="1" x14ac:dyDescent="0.25">
      <c r="B3" s="584"/>
      <c r="C3" s="799" t="str">
        <f>'ReadMe TAP P.5'!$E$10&amp;'ReadMe TAP P.5'!$H$10&amp;"  ("&amp;'ReadMe TAP P.5'!$H$12&amp;")"</f>
        <v>โรงเรียนบ้านทุ่งยาว  (1057120512)</v>
      </c>
      <c r="D3" s="799"/>
      <c r="E3" s="799"/>
      <c r="F3" s="799"/>
      <c r="G3" s="799"/>
      <c r="H3" s="585"/>
      <c r="I3" s="585"/>
      <c r="J3" s="586"/>
      <c r="K3" s="585"/>
      <c r="L3" s="585"/>
      <c r="M3" s="779" t="str">
        <f>'ReadMe TAP P.5'!$E$13&amp;'ReadMe TAP P.5'!$H$13&amp;"  "&amp;'ReadMe TAP P.5'!$E$14&amp;'ReadMe TAP P.5'!$H$14</f>
        <v>อำเภอเวียงป่าเป้า  จังหวัดเชียงราย</v>
      </c>
      <c r="N3" s="779"/>
      <c r="O3" s="779"/>
      <c r="P3" s="779"/>
      <c r="Q3" s="779"/>
      <c r="R3" s="779"/>
      <c r="S3" s="779"/>
      <c r="T3" s="779"/>
      <c r="U3" s="779"/>
      <c r="V3" s="587"/>
      <c r="W3" s="585"/>
      <c r="X3" s="585"/>
      <c r="Y3" s="588"/>
      <c r="Z3" s="796" t="str">
        <f>'ReadMe TAP P.5'!$E$10&amp;'ReadMe TAP P.5'!$H$10&amp;"  ("&amp;'ReadMe TAP P.5'!$H$12&amp;")"</f>
        <v>โรงเรียนบ้านทุ่งยาว  (1057120512)</v>
      </c>
      <c r="AA3" s="796"/>
      <c r="AB3" s="796"/>
      <c r="AC3" s="796"/>
      <c r="AD3" s="796"/>
      <c r="AE3" s="589"/>
      <c r="AF3" s="589"/>
      <c r="AG3" s="585"/>
      <c r="AH3" s="779" t="str">
        <f>'ReadMe TAP P.5'!$E$13&amp;'ReadMe TAP P.5'!$H$13&amp;"  "&amp;'ReadMe TAP P.5'!$E$14&amp;'ReadMe TAP P.5'!$H$14</f>
        <v>อำเภอเวียงป่าเป้า  จังหวัดเชียงราย</v>
      </c>
      <c r="AI3" s="779"/>
      <c r="AJ3" s="779"/>
      <c r="AK3" s="779"/>
      <c r="AL3" s="779"/>
      <c r="AM3" s="779"/>
      <c r="AN3" s="587"/>
    </row>
    <row r="4" spans="2:49" s="593" customFormat="1" ht="21.75" customHeight="1" thickBot="1" x14ac:dyDescent="0.25">
      <c r="B4" s="790" t="s">
        <v>37</v>
      </c>
      <c r="C4" s="790" t="s">
        <v>1</v>
      </c>
      <c r="D4" s="793" t="s">
        <v>52</v>
      </c>
      <c r="E4" s="800" t="s">
        <v>19</v>
      </c>
      <c r="F4" s="801"/>
      <c r="G4" s="801"/>
      <c r="H4" s="801"/>
      <c r="I4" s="801"/>
      <c r="J4" s="801"/>
      <c r="K4" s="802"/>
      <c r="L4" s="803" t="s">
        <v>20</v>
      </c>
      <c r="M4" s="804"/>
      <c r="N4" s="804"/>
      <c r="O4" s="804"/>
      <c r="P4" s="804"/>
      <c r="Q4" s="804"/>
      <c r="R4" s="804"/>
      <c r="S4" s="805"/>
      <c r="T4" s="805"/>
      <c r="U4" s="805"/>
      <c r="V4" s="806"/>
      <c r="W4" s="590"/>
      <c r="X4" s="590"/>
      <c r="Y4" s="783" t="str">
        <f t="shared" ref="Y4" si="0">$C$4</f>
        <v>เลขที่</v>
      </c>
      <c r="Z4" s="780" t="str">
        <f t="shared" ref="Z4" si="1">$D$4</f>
        <v>ชื่อ - สกุล</v>
      </c>
      <c r="AA4" s="812" t="s">
        <v>21</v>
      </c>
      <c r="AB4" s="813"/>
      <c r="AC4" s="813"/>
      <c r="AD4" s="813"/>
      <c r="AE4" s="813"/>
      <c r="AF4" s="813"/>
      <c r="AG4" s="814"/>
      <c r="AH4" s="814"/>
      <c r="AI4" s="815"/>
      <c r="AJ4" s="815"/>
      <c r="AK4" s="591"/>
      <c r="AL4" s="592"/>
      <c r="AM4" s="793" t="s">
        <v>126</v>
      </c>
      <c r="AN4" s="780"/>
    </row>
    <row r="5" spans="2:49" s="605" customFormat="1" ht="48.75" customHeight="1" x14ac:dyDescent="0.55000000000000004">
      <c r="B5" s="791"/>
      <c r="C5" s="791"/>
      <c r="D5" s="794"/>
      <c r="E5" s="594" t="str">
        <f>Data_Individual!E6</f>
        <v>ท 1.1</v>
      </c>
      <c r="F5" s="595" t="str">
        <f>Data_Individual!F6</f>
        <v>ท 2.1</v>
      </c>
      <c r="G5" s="595" t="str">
        <f>Data_Individual!G6</f>
        <v>ท 3.1</v>
      </c>
      <c r="H5" s="596" t="str">
        <f>Data_Individual!H6</f>
        <v>ท 4.1</v>
      </c>
      <c r="I5" s="596" t="str">
        <f>Data_Individual!I6</f>
        <v>ท 5.1</v>
      </c>
      <c r="J5" s="597" t="s">
        <v>54</v>
      </c>
      <c r="K5" s="786" t="s">
        <v>99</v>
      </c>
      <c r="L5" s="598" t="str">
        <f>Data_Individual!J6</f>
        <v>ค 1.1</v>
      </c>
      <c r="M5" s="599" t="str">
        <f>Data_Individual!K6</f>
        <v>ค 1.2</v>
      </c>
      <c r="N5" s="599" t="str">
        <f>Data_Individual!L6</f>
        <v>ค 1.3</v>
      </c>
      <c r="O5" s="599" t="str">
        <f>Data_Individual!M6</f>
        <v>ค 2.1</v>
      </c>
      <c r="P5" s="599" t="str">
        <f>Data_Individual!N6</f>
        <v>ค 2.2</v>
      </c>
      <c r="Q5" s="599" t="str">
        <f>Data_Individual!O6</f>
        <v>ค 3.1</v>
      </c>
      <c r="R5" s="599" t="str">
        <f>Data_Individual!P6</f>
        <v>ค 4.1</v>
      </c>
      <c r="S5" s="599" t="str">
        <f>Data_Individual!Q6</f>
        <v>ค 5.1</v>
      </c>
      <c r="T5" s="599" t="str">
        <f>Data_Individual!R6</f>
        <v>ค 5.2</v>
      </c>
      <c r="U5" s="600" t="s">
        <v>54</v>
      </c>
      <c r="V5" s="788" t="s">
        <v>99</v>
      </c>
      <c r="W5" s="601"/>
      <c r="X5" s="601"/>
      <c r="Y5" s="784"/>
      <c r="Z5" s="781"/>
      <c r="AA5" s="602" t="str">
        <f>Data_Individual!S6</f>
        <v>ว 1.1</v>
      </c>
      <c r="AB5" s="603" t="str">
        <f>Data_Individual!T6</f>
        <v>ว 1.2</v>
      </c>
      <c r="AC5" s="603" t="str">
        <f>Data_Individual!U6</f>
        <v>ว 3.1</v>
      </c>
      <c r="AD5" s="603" t="str">
        <f>Data_Individual!V6</f>
        <v>ว 4.1</v>
      </c>
      <c r="AE5" s="603" t="str">
        <f>Data_Individual!W6</f>
        <v>ว 4.2</v>
      </c>
      <c r="AF5" s="603" t="str">
        <f>Data_Individual!X6</f>
        <v>ว 5.1</v>
      </c>
      <c r="AG5" s="603" t="str">
        <f>Data_Individual!Y6</f>
        <v>ว 6.1</v>
      </c>
      <c r="AH5" s="603" t="str">
        <f>Data_Individual!Z6</f>
        <v>ว 7.1</v>
      </c>
      <c r="AI5" s="604" t="s">
        <v>54</v>
      </c>
      <c r="AJ5" s="797" t="s">
        <v>99</v>
      </c>
      <c r="AK5" s="818" t="s">
        <v>100</v>
      </c>
      <c r="AL5" s="797" t="s">
        <v>99</v>
      </c>
      <c r="AM5" s="794"/>
      <c r="AN5" s="795"/>
    </row>
    <row r="6" spans="2:49" s="614" customFormat="1" ht="20.25" customHeight="1" thickBot="1" x14ac:dyDescent="0.25">
      <c r="B6" s="792"/>
      <c r="C6" s="792"/>
      <c r="D6" s="811"/>
      <c r="E6" s="606">
        <f>Data_Individual!E7</f>
        <v>27</v>
      </c>
      <c r="F6" s="607">
        <f>Data_Individual!F7</f>
        <v>23</v>
      </c>
      <c r="G6" s="607">
        <f>Data_Individual!G7</f>
        <v>9</v>
      </c>
      <c r="H6" s="607">
        <f>Data_Individual!H7</f>
        <v>31</v>
      </c>
      <c r="I6" s="607">
        <f>Data_Individual!I7</f>
        <v>10</v>
      </c>
      <c r="J6" s="608">
        <f>SUM(E6:I6)</f>
        <v>100</v>
      </c>
      <c r="K6" s="787"/>
      <c r="L6" s="609">
        <f>Data_Individual!J7</f>
        <v>6</v>
      </c>
      <c r="M6" s="609">
        <f>Data_Individual!K7</f>
        <v>38</v>
      </c>
      <c r="N6" s="609">
        <f>Data_Individual!L7</f>
        <v>3</v>
      </c>
      <c r="O6" s="609">
        <f>Data_Individual!M7</f>
        <v>10</v>
      </c>
      <c r="P6" s="609">
        <f>Data_Individual!N7</f>
        <v>15</v>
      </c>
      <c r="Q6" s="609">
        <f>Data_Individual!O7</f>
        <v>9</v>
      </c>
      <c r="R6" s="609">
        <f>Data_Individual!P7</f>
        <v>6</v>
      </c>
      <c r="S6" s="609">
        <f>Data_Individual!Q7</f>
        <v>10</v>
      </c>
      <c r="T6" s="609">
        <f>Data_Individual!R7</f>
        <v>3</v>
      </c>
      <c r="U6" s="610">
        <f t="shared" ref="U6:U37" si="2">SUM(L6:T6)</f>
        <v>100</v>
      </c>
      <c r="V6" s="789"/>
      <c r="W6" s="601"/>
      <c r="X6" s="601"/>
      <c r="Y6" s="785"/>
      <c r="Z6" s="782"/>
      <c r="AA6" s="611">
        <f>Data_Individual!S7</f>
        <v>16</v>
      </c>
      <c r="AB6" s="612">
        <f>Data_Individual!T7</f>
        <v>13</v>
      </c>
      <c r="AC6" s="612">
        <f>Data_Individual!U7</f>
        <v>13</v>
      </c>
      <c r="AD6" s="612">
        <f>Data_Individual!V7</f>
        <v>19</v>
      </c>
      <c r="AE6" s="612">
        <f>Data_Individual!W7</f>
        <v>7</v>
      </c>
      <c r="AF6" s="612">
        <f>Data_Individual!X7</f>
        <v>10</v>
      </c>
      <c r="AG6" s="612">
        <f>Data_Individual!Y7</f>
        <v>15</v>
      </c>
      <c r="AH6" s="612">
        <f>Data_Individual!Z7</f>
        <v>7</v>
      </c>
      <c r="AI6" s="613">
        <f t="shared" ref="AI6:AI37" si="3">SUM(AA6:AH6)</f>
        <v>100</v>
      </c>
      <c r="AJ6" s="798"/>
      <c r="AK6" s="819"/>
      <c r="AL6" s="798"/>
      <c r="AM6" s="794"/>
      <c r="AN6" s="795"/>
    </row>
    <row r="7" spans="2:49" s="624" customFormat="1" ht="18.75" customHeight="1" x14ac:dyDescent="0.2">
      <c r="B7" s="615">
        <f>Data_Individual!B8</f>
        <v>1</v>
      </c>
      <c r="C7" s="615">
        <f>Data_Individual!C8</f>
        <v>1</v>
      </c>
      <c r="D7" s="616" t="str">
        <f>Data_Individual!D8</f>
        <v>อรปรียา แก้วมงคล</v>
      </c>
      <c r="E7" s="617">
        <f>Data_Individual!E8</f>
        <v>18</v>
      </c>
      <c r="F7" s="618">
        <f>Data_Individual!F8</f>
        <v>16</v>
      </c>
      <c r="G7" s="618">
        <f>Data_Individual!G8</f>
        <v>8</v>
      </c>
      <c r="H7" s="618">
        <f>Data_Individual!H8</f>
        <v>18</v>
      </c>
      <c r="I7" s="618">
        <f>Data_Individual!I8</f>
        <v>8</v>
      </c>
      <c r="J7" s="619">
        <f>SUM(E7:I7)</f>
        <v>68</v>
      </c>
      <c r="K7" s="180" t="str">
        <f t="shared" ref="K7:K66" si="4">IF(J7&lt;&gt;"",IF(J7&lt;25,"ปรับปรุง",IF(J7&lt;50,"พอใช้",IF(J7&lt;75,"ดี",IF(J7&lt;101,"ดีมาก")))),"")</f>
        <v>ดี</v>
      </c>
      <c r="L7" s="617">
        <f>Data_Individual!J8</f>
        <v>3</v>
      </c>
      <c r="M7" s="618">
        <f>Data_Individual!K8</f>
        <v>12</v>
      </c>
      <c r="N7" s="618">
        <f>Data_Individual!L8</f>
        <v>0</v>
      </c>
      <c r="O7" s="618">
        <f>Data_Individual!M8</f>
        <v>5</v>
      </c>
      <c r="P7" s="618">
        <f>Data_Individual!N8</f>
        <v>3</v>
      </c>
      <c r="Q7" s="618">
        <f>Data_Individual!O8</f>
        <v>3</v>
      </c>
      <c r="R7" s="618">
        <f>Data_Individual!P8</f>
        <v>0</v>
      </c>
      <c r="S7" s="618">
        <f>Data_Individual!Q8</f>
        <v>5</v>
      </c>
      <c r="T7" s="618">
        <f>Data_Individual!R8</f>
        <v>0</v>
      </c>
      <c r="U7" s="620">
        <f t="shared" si="2"/>
        <v>31</v>
      </c>
      <c r="V7" s="181" t="str">
        <f t="shared" ref="V7:V66" si="5">IF(U7&lt;&gt;"",IF(U7&lt;25,"ปรับปรุง",IF(U7&lt;50,"พอใช้",IF(U7&lt;75,"ดี",IF(U7&lt;101,"ดีมาก")))),"")</f>
        <v>พอใช้</v>
      </c>
      <c r="W7" s="182"/>
      <c r="X7" s="182"/>
      <c r="Y7" s="183">
        <f t="shared" ref="Y7:Y38" si="6">C7</f>
        <v>1</v>
      </c>
      <c r="Z7" s="184" t="str">
        <f t="shared" ref="Z7:Z38" si="7">D7</f>
        <v>อรปรียา แก้วมงคล</v>
      </c>
      <c r="AA7" s="621">
        <f>Data_Individual!S8</f>
        <v>2</v>
      </c>
      <c r="AB7" s="622">
        <f>Data_Individual!T8</f>
        <v>8</v>
      </c>
      <c r="AC7" s="622">
        <f>Data_Individual!U8</f>
        <v>6</v>
      </c>
      <c r="AD7" s="622">
        <f>Data_Individual!V8</f>
        <v>9</v>
      </c>
      <c r="AE7" s="622">
        <f>Data_Individual!W8</f>
        <v>6</v>
      </c>
      <c r="AF7" s="622">
        <f>Data_Individual!X8</f>
        <v>3</v>
      </c>
      <c r="AG7" s="622">
        <f>Data_Individual!Y8</f>
        <v>8</v>
      </c>
      <c r="AH7" s="622">
        <f>Data_Individual!Z8</f>
        <v>0</v>
      </c>
      <c r="AI7" s="623">
        <f>SUM(AA7:AH7)</f>
        <v>42</v>
      </c>
      <c r="AJ7" s="185" t="str">
        <f t="shared" ref="AJ7:AL66" si="8">IF(AI7&lt;&gt;"",IF(AI7&lt;25,"ปรับปรุง",IF(AI7&lt;50,"พอใช้",IF(AI7&lt;75,"ดี",IF(AI7&lt;101,"ดีมาก")))),"")</f>
        <v>พอใช้</v>
      </c>
      <c r="AK7" s="332">
        <f>AVERAGE(AI7,U7,J7)</f>
        <v>47</v>
      </c>
      <c r="AL7" s="327" t="str">
        <f t="shared" si="8"/>
        <v>พอใช้</v>
      </c>
      <c r="AM7" s="807"/>
      <c r="AN7" s="808"/>
    </row>
    <row r="8" spans="2:49" s="624" customFormat="1" ht="18.75" customHeight="1" x14ac:dyDescent="0.2">
      <c r="B8" s="625">
        <f>Data_Individual!B9</f>
        <v>1</v>
      </c>
      <c r="C8" s="625">
        <f>Data_Individual!C9</f>
        <v>2</v>
      </c>
      <c r="D8" s="626" t="str">
        <f>Data_Individual!D9</f>
        <v>วิธวิทย์ สุขประเสริฐ</v>
      </c>
      <c r="E8" s="627">
        <f>Data_Individual!E9</f>
        <v>17.5</v>
      </c>
      <c r="F8" s="628">
        <f>Data_Individual!F9</f>
        <v>9.5</v>
      </c>
      <c r="G8" s="628">
        <f>Data_Individual!G9</f>
        <v>3</v>
      </c>
      <c r="H8" s="628">
        <f>Data_Individual!H9</f>
        <v>14</v>
      </c>
      <c r="I8" s="628">
        <f>Data_Individual!I9</f>
        <v>8</v>
      </c>
      <c r="J8" s="629">
        <f t="shared" ref="J8:J12" si="9">SUM(E8:I8)</f>
        <v>52</v>
      </c>
      <c r="K8" s="187" t="str">
        <f t="shared" si="4"/>
        <v>ดี</v>
      </c>
      <c r="L8" s="627">
        <f>Data_Individual!J9</f>
        <v>6</v>
      </c>
      <c r="M8" s="628">
        <f>Data_Individual!K9</f>
        <v>16</v>
      </c>
      <c r="N8" s="628">
        <f>Data_Individual!L9</f>
        <v>0</v>
      </c>
      <c r="O8" s="628">
        <f>Data_Individual!M9</f>
        <v>6</v>
      </c>
      <c r="P8" s="628">
        <f>Data_Individual!N9</f>
        <v>0</v>
      </c>
      <c r="Q8" s="628">
        <f>Data_Individual!O9</f>
        <v>3</v>
      </c>
      <c r="R8" s="628">
        <f>Data_Individual!P9</f>
        <v>0</v>
      </c>
      <c r="S8" s="628">
        <f>Data_Individual!Q9</f>
        <v>2</v>
      </c>
      <c r="T8" s="628">
        <f>Data_Individual!R9</f>
        <v>3</v>
      </c>
      <c r="U8" s="630">
        <f t="shared" si="2"/>
        <v>36</v>
      </c>
      <c r="V8" s="188" t="str">
        <f t="shared" si="5"/>
        <v>พอใช้</v>
      </c>
      <c r="W8" s="182"/>
      <c r="X8" s="182"/>
      <c r="Y8" s="189">
        <f t="shared" si="6"/>
        <v>2</v>
      </c>
      <c r="Z8" s="190" t="str">
        <f t="shared" si="7"/>
        <v>วิธวิทย์ สุขประเสริฐ</v>
      </c>
      <c r="AA8" s="631">
        <f>Data_Individual!S9</f>
        <v>0</v>
      </c>
      <c r="AB8" s="632">
        <f>Data_Individual!T9</f>
        <v>1</v>
      </c>
      <c r="AC8" s="632">
        <f>Data_Individual!U9</f>
        <v>1</v>
      </c>
      <c r="AD8" s="632">
        <f>Data_Individual!V9</f>
        <v>1</v>
      </c>
      <c r="AE8" s="632">
        <f>Data_Individual!W9</f>
        <v>1</v>
      </c>
      <c r="AF8" s="632">
        <f>Data_Individual!X9</f>
        <v>3</v>
      </c>
      <c r="AG8" s="632">
        <f>Data_Individual!Y9</f>
        <v>5</v>
      </c>
      <c r="AH8" s="632">
        <f>Data_Individual!Z9</f>
        <v>3</v>
      </c>
      <c r="AI8" s="629">
        <f t="shared" si="3"/>
        <v>15</v>
      </c>
      <c r="AJ8" s="191" t="str">
        <f t="shared" si="8"/>
        <v>ปรับปรุง</v>
      </c>
      <c r="AK8" s="333">
        <f t="shared" ref="AK8:AK12" si="10">AVERAGE(AI8,U8,J8)</f>
        <v>34.333333333333336</v>
      </c>
      <c r="AL8" s="328" t="str">
        <f t="shared" si="8"/>
        <v>พอใช้</v>
      </c>
      <c r="AM8" s="809"/>
      <c r="AN8" s="810"/>
    </row>
    <row r="9" spans="2:49" s="624" customFormat="1" ht="18.75" customHeight="1" x14ac:dyDescent="0.2">
      <c r="B9" s="625">
        <f>Data_Individual!B10</f>
        <v>0</v>
      </c>
      <c r="C9" s="625">
        <f>Data_Individual!C10</f>
        <v>0</v>
      </c>
      <c r="D9" s="626">
        <f>Data_Individual!D10</f>
        <v>0</v>
      </c>
      <c r="E9" s="627">
        <f>Data_Individual!E10</f>
        <v>0</v>
      </c>
      <c r="F9" s="628">
        <f>Data_Individual!F10</f>
        <v>0</v>
      </c>
      <c r="G9" s="628">
        <f>Data_Individual!G10</f>
        <v>0</v>
      </c>
      <c r="H9" s="628">
        <f>Data_Individual!H10</f>
        <v>0</v>
      </c>
      <c r="I9" s="628">
        <f>Data_Individual!I10</f>
        <v>0</v>
      </c>
      <c r="J9" s="629">
        <f t="shared" si="9"/>
        <v>0</v>
      </c>
      <c r="K9" s="187" t="str">
        <f t="shared" si="4"/>
        <v>ปรับปรุง</v>
      </c>
      <c r="L9" s="627">
        <f>Data_Individual!J10</f>
        <v>0</v>
      </c>
      <c r="M9" s="628">
        <f>Data_Individual!K10</f>
        <v>0</v>
      </c>
      <c r="N9" s="628">
        <f>Data_Individual!L10</f>
        <v>0</v>
      </c>
      <c r="O9" s="628">
        <f>Data_Individual!M10</f>
        <v>0</v>
      </c>
      <c r="P9" s="628">
        <f>Data_Individual!N10</f>
        <v>0</v>
      </c>
      <c r="Q9" s="628">
        <f>Data_Individual!O10</f>
        <v>0</v>
      </c>
      <c r="R9" s="628">
        <f>Data_Individual!P10</f>
        <v>0</v>
      </c>
      <c r="S9" s="628">
        <f>Data_Individual!Q10</f>
        <v>0</v>
      </c>
      <c r="T9" s="628">
        <f>Data_Individual!R10</f>
        <v>0</v>
      </c>
      <c r="U9" s="630">
        <f t="shared" si="2"/>
        <v>0</v>
      </c>
      <c r="V9" s="188" t="str">
        <f t="shared" si="5"/>
        <v>ปรับปรุง</v>
      </c>
      <c r="W9" s="182"/>
      <c r="X9" s="182"/>
      <c r="Y9" s="189">
        <f t="shared" si="6"/>
        <v>0</v>
      </c>
      <c r="Z9" s="190">
        <f t="shared" si="7"/>
        <v>0</v>
      </c>
      <c r="AA9" s="631">
        <f>Data_Individual!S10</f>
        <v>0</v>
      </c>
      <c r="AB9" s="632">
        <f>Data_Individual!T10</f>
        <v>0</v>
      </c>
      <c r="AC9" s="632">
        <f>Data_Individual!U10</f>
        <v>0</v>
      </c>
      <c r="AD9" s="632">
        <f>Data_Individual!V10</f>
        <v>0</v>
      </c>
      <c r="AE9" s="632">
        <f>Data_Individual!W10</f>
        <v>0</v>
      </c>
      <c r="AF9" s="632">
        <f>Data_Individual!X10</f>
        <v>0</v>
      </c>
      <c r="AG9" s="632">
        <f>Data_Individual!Y10</f>
        <v>0</v>
      </c>
      <c r="AH9" s="632">
        <f>Data_Individual!Z10</f>
        <v>0</v>
      </c>
      <c r="AI9" s="629">
        <f t="shared" si="3"/>
        <v>0</v>
      </c>
      <c r="AJ9" s="193" t="str">
        <f t="shared" si="8"/>
        <v>ปรับปรุง</v>
      </c>
      <c r="AK9" s="333">
        <f t="shared" si="10"/>
        <v>0</v>
      </c>
      <c r="AL9" s="329" t="str">
        <f t="shared" si="8"/>
        <v>ปรับปรุง</v>
      </c>
      <c r="AM9" s="809"/>
      <c r="AN9" s="810"/>
    </row>
    <row r="10" spans="2:49" s="624" customFormat="1" ht="18.75" customHeight="1" x14ac:dyDescent="0.2">
      <c r="B10" s="625">
        <f>Data_Individual!B11</f>
        <v>0</v>
      </c>
      <c r="C10" s="625">
        <f>Data_Individual!C11</f>
        <v>0</v>
      </c>
      <c r="D10" s="626">
        <f>Data_Individual!D11</f>
        <v>0</v>
      </c>
      <c r="E10" s="627">
        <f>Data_Individual!E11</f>
        <v>0</v>
      </c>
      <c r="F10" s="628">
        <f>Data_Individual!F11</f>
        <v>0</v>
      </c>
      <c r="G10" s="628">
        <f>Data_Individual!G11</f>
        <v>0</v>
      </c>
      <c r="H10" s="628">
        <f>Data_Individual!H11</f>
        <v>0</v>
      </c>
      <c r="I10" s="628">
        <f>Data_Individual!I11</f>
        <v>0</v>
      </c>
      <c r="J10" s="629">
        <f t="shared" si="9"/>
        <v>0</v>
      </c>
      <c r="K10" s="187" t="str">
        <f t="shared" si="4"/>
        <v>ปรับปรุง</v>
      </c>
      <c r="L10" s="627">
        <f>Data_Individual!J11</f>
        <v>0</v>
      </c>
      <c r="M10" s="628">
        <f>Data_Individual!K11</f>
        <v>0</v>
      </c>
      <c r="N10" s="628">
        <f>Data_Individual!L11</f>
        <v>0</v>
      </c>
      <c r="O10" s="628">
        <f>Data_Individual!M11</f>
        <v>0</v>
      </c>
      <c r="P10" s="628">
        <f>Data_Individual!N11</f>
        <v>0</v>
      </c>
      <c r="Q10" s="628">
        <f>Data_Individual!O11</f>
        <v>0</v>
      </c>
      <c r="R10" s="628">
        <f>Data_Individual!P11</f>
        <v>0</v>
      </c>
      <c r="S10" s="628">
        <f>Data_Individual!Q11</f>
        <v>0</v>
      </c>
      <c r="T10" s="628">
        <f>Data_Individual!R11</f>
        <v>0</v>
      </c>
      <c r="U10" s="630">
        <f t="shared" si="2"/>
        <v>0</v>
      </c>
      <c r="V10" s="194" t="str">
        <f t="shared" si="5"/>
        <v>ปรับปรุง</v>
      </c>
      <c r="W10" s="182"/>
      <c r="X10" s="182"/>
      <c r="Y10" s="195">
        <f t="shared" si="6"/>
        <v>0</v>
      </c>
      <c r="Z10" s="196">
        <f t="shared" si="7"/>
        <v>0</v>
      </c>
      <c r="AA10" s="631">
        <f>Data_Individual!S11</f>
        <v>0</v>
      </c>
      <c r="AB10" s="632">
        <f>Data_Individual!T11</f>
        <v>0</v>
      </c>
      <c r="AC10" s="632">
        <f>Data_Individual!U11</f>
        <v>0</v>
      </c>
      <c r="AD10" s="632">
        <f>Data_Individual!V11</f>
        <v>0</v>
      </c>
      <c r="AE10" s="632">
        <f>Data_Individual!W11</f>
        <v>0</v>
      </c>
      <c r="AF10" s="632">
        <f>Data_Individual!X11</f>
        <v>0</v>
      </c>
      <c r="AG10" s="632">
        <f>Data_Individual!Y11</f>
        <v>0</v>
      </c>
      <c r="AH10" s="632">
        <f>Data_Individual!Z11</f>
        <v>0</v>
      </c>
      <c r="AI10" s="629">
        <f t="shared" si="3"/>
        <v>0</v>
      </c>
      <c r="AJ10" s="187" t="str">
        <f t="shared" si="8"/>
        <v>ปรับปรุง</v>
      </c>
      <c r="AK10" s="333">
        <f t="shared" si="10"/>
        <v>0</v>
      </c>
      <c r="AL10" s="330" t="str">
        <f t="shared" si="8"/>
        <v>ปรับปรุง</v>
      </c>
      <c r="AM10" s="809"/>
      <c r="AN10" s="810"/>
    </row>
    <row r="11" spans="2:49" s="624" customFormat="1" ht="18.75" customHeight="1" thickBot="1" x14ac:dyDescent="0.25">
      <c r="B11" s="633">
        <f>Data_Individual!B12</f>
        <v>0</v>
      </c>
      <c r="C11" s="633">
        <f>Data_Individual!C12</f>
        <v>0</v>
      </c>
      <c r="D11" s="634">
        <f>Data_Individual!D12</f>
        <v>0</v>
      </c>
      <c r="E11" s="635">
        <f>Data_Individual!E12</f>
        <v>0</v>
      </c>
      <c r="F11" s="636">
        <f>Data_Individual!F12</f>
        <v>0</v>
      </c>
      <c r="G11" s="636">
        <f>Data_Individual!G12</f>
        <v>0</v>
      </c>
      <c r="H11" s="636">
        <f>Data_Individual!H12</f>
        <v>0</v>
      </c>
      <c r="I11" s="636">
        <f>Data_Individual!I12</f>
        <v>0</v>
      </c>
      <c r="J11" s="637">
        <f t="shared" si="9"/>
        <v>0</v>
      </c>
      <c r="K11" s="197" t="str">
        <f t="shared" si="4"/>
        <v>ปรับปรุง</v>
      </c>
      <c r="L11" s="638">
        <f>Data_Individual!J12</f>
        <v>0</v>
      </c>
      <c r="M11" s="639">
        <f>Data_Individual!K12</f>
        <v>0</v>
      </c>
      <c r="N11" s="639">
        <f>Data_Individual!L12</f>
        <v>0</v>
      </c>
      <c r="O11" s="639">
        <f>Data_Individual!M12</f>
        <v>0</v>
      </c>
      <c r="P11" s="639">
        <f>Data_Individual!N12</f>
        <v>0</v>
      </c>
      <c r="Q11" s="639">
        <f>Data_Individual!O12</f>
        <v>0</v>
      </c>
      <c r="R11" s="639">
        <f>Data_Individual!P12</f>
        <v>0</v>
      </c>
      <c r="S11" s="639">
        <f>Data_Individual!Q12</f>
        <v>0</v>
      </c>
      <c r="T11" s="639">
        <f>Data_Individual!R12</f>
        <v>0</v>
      </c>
      <c r="U11" s="640">
        <f t="shared" si="2"/>
        <v>0</v>
      </c>
      <c r="V11" s="198" t="str">
        <f t="shared" si="5"/>
        <v>ปรับปรุง</v>
      </c>
      <c r="W11" s="182"/>
      <c r="X11" s="182"/>
      <c r="Y11" s="199">
        <f t="shared" si="6"/>
        <v>0</v>
      </c>
      <c r="Z11" s="200">
        <f t="shared" si="7"/>
        <v>0</v>
      </c>
      <c r="AA11" s="641">
        <f>Data_Individual!S12</f>
        <v>0</v>
      </c>
      <c r="AB11" s="642">
        <f>Data_Individual!T12</f>
        <v>0</v>
      </c>
      <c r="AC11" s="642">
        <f>Data_Individual!U12</f>
        <v>0</v>
      </c>
      <c r="AD11" s="642">
        <f>Data_Individual!V12</f>
        <v>0</v>
      </c>
      <c r="AE11" s="642">
        <f>Data_Individual!W12</f>
        <v>0</v>
      </c>
      <c r="AF11" s="642">
        <f>Data_Individual!X12</f>
        <v>0</v>
      </c>
      <c r="AG11" s="642">
        <f>Data_Individual!Y12</f>
        <v>0</v>
      </c>
      <c r="AH11" s="642">
        <f>Data_Individual!Z12</f>
        <v>0</v>
      </c>
      <c r="AI11" s="643">
        <f t="shared" si="3"/>
        <v>0</v>
      </c>
      <c r="AJ11" s="197" t="str">
        <f t="shared" si="8"/>
        <v>ปรับปรุง</v>
      </c>
      <c r="AK11" s="334">
        <f t="shared" si="10"/>
        <v>0</v>
      </c>
      <c r="AL11" s="331" t="str">
        <f t="shared" si="8"/>
        <v>ปรับปรุง</v>
      </c>
      <c r="AM11" s="816"/>
      <c r="AN11" s="817"/>
    </row>
    <row r="12" spans="2:49" s="624" customFormat="1" ht="18.75" customHeight="1" x14ac:dyDescent="0.2">
      <c r="B12" s="615">
        <f>Data_Individual!B13</f>
        <v>0</v>
      </c>
      <c r="C12" s="615">
        <f>Data_Individual!C13</f>
        <v>0</v>
      </c>
      <c r="D12" s="616">
        <f>Data_Individual!D13</f>
        <v>0</v>
      </c>
      <c r="E12" s="617">
        <f>Data_Individual!E13</f>
        <v>0</v>
      </c>
      <c r="F12" s="618">
        <f>Data_Individual!F13</f>
        <v>0</v>
      </c>
      <c r="G12" s="618">
        <f>Data_Individual!G13</f>
        <v>0</v>
      </c>
      <c r="H12" s="618">
        <f>Data_Individual!H13</f>
        <v>0</v>
      </c>
      <c r="I12" s="618">
        <f>Data_Individual!I13</f>
        <v>0</v>
      </c>
      <c r="J12" s="619">
        <f t="shared" si="9"/>
        <v>0</v>
      </c>
      <c r="K12" s="181" t="str">
        <f t="shared" si="4"/>
        <v>ปรับปรุง</v>
      </c>
      <c r="L12" s="617">
        <f>Data_Individual!J13</f>
        <v>0</v>
      </c>
      <c r="M12" s="618">
        <f>Data_Individual!K13</f>
        <v>0</v>
      </c>
      <c r="N12" s="618">
        <f>Data_Individual!L13</f>
        <v>0</v>
      </c>
      <c r="O12" s="618">
        <f>Data_Individual!M13</f>
        <v>0</v>
      </c>
      <c r="P12" s="618">
        <f>Data_Individual!N13</f>
        <v>0</v>
      </c>
      <c r="Q12" s="618">
        <f>Data_Individual!O13</f>
        <v>0</v>
      </c>
      <c r="R12" s="618">
        <f>Data_Individual!P13</f>
        <v>0</v>
      </c>
      <c r="S12" s="618">
        <f>Data_Individual!Q13</f>
        <v>0</v>
      </c>
      <c r="T12" s="618">
        <f>Data_Individual!R13</f>
        <v>0</v>
      </c>
      <c r="U12" s="620">
        <f t="shared" si="2"/>
        <v>0</v>
      </c>
      <c r="V12" s="181" t="str">
        <f t="shared" si="5"/>
        <v>ปรับปรุง</v>
      </c>
      <c r="W12" s="182"/>
      <c r="X12" s="182"/>
      <c r="Y12" s="183">
        <f t="shared" si="6"/>
        <v>0</v>
      </c>
      <c r="Z12" s="184">
        <f t="shared" si="7"/>
        <v>0</v>
      </c>
      <c r="AA12" s="621">
        <f>Data_Individual!S13</f>
        <v>0</v>
      </c>
      <c r="AB12" s="622">
        <f>Data_Individual!T13</f>
        <v>0</v>
      </c>
      <c r="AC12" s="622">
        <f>Data_Individual!U13</f>
        <v>0</v>
      </c>
      <c r="AD12" s="622">
        <f>Data_Individual!V13</f>
        <v>0</v>
      </c>
      <c r="AE12" s="622">
        <f>Data_Individual!W13</f>
        <v>0</v>
      </c>
      <c r="AF12" s="622">
        <f>Data_Individual!X13</f>
        <v>0</v>
      </c>
      <c r="AG12" s="622">
        <f>Data_Individual!Y13</f>
        <v>0</v>
      </c>
      <c r="AH12" s="622">
        <f>Data_Individual!Z13</f>
        <v>0</v>
      </c>
      <c r="AI12" s="619">
        <f t="shared" si="3"/>
        <v>0</v>
      </c>
      <c r="AJ12" s="186" t="str">
        <f t="shared" si="8"/>
        <v>ปรับปรุง</v>
      </c>
      <c r="AK12" s="332">
        <f t="shared" si="10"/>
        <v>0</v>
      </c>
      <c r="AL12" s="327" t="str">
        <f t="shared" ref="AL12:AL66" si="11">IF(AK12&lt;&gt;"",IF(AK12&lt;25,"ปรับปรุง",IF(AK12&lt;50,"พอใช้",IF(AK12&lt;75,"ดี",IF(AK12&lt;101,"ดีมาก")))),"")</f>
        <v>ปรับปรุง</v>
      </c>
      <c r="AM12" s="807"/>
      <c r="AN12" s="808"/>
    </row>
    <row r="13" spans="2:49" s="624" customFormat="1" ht="18.75" customHeight="1" x14ac:dyDescent="0.2">
      <c r="B13" s="625">
        <f>Data_Individual!B14</f>
        <v>0</v>
      </c>
      <c r="C13" s="625">
        <f>Data_Individual!C14</f>
        <v>0</v>
      </c>
      <c r="D13" s="626">
        <f>Data_Individual!D14</f>
        <v>0</v>
      </c>
      <c r="E13" s="627">
        <f>Data_Individual!E14</f>
        <v>0</v>
      </c>
      <c r="F13" s="628">
        <f>Data_Individual!F14</f>
        <v>0</v>
      </c>
      <c r="G13" s="628">
        <f>Data_Individual!G14</f>
        <v>0</v>
      </c>
      <c r="H13" s="628">
        <f>Data_Individual!H14</f>
        <v>0</v>
      </c>
      <c r="I13" s="628">
        <f>Data_Individual!I14</f>
        <v>0</v>
      </c>
      <c r="J13" s="629">
        <f t="shared" ref="J13:J66" si="12">SUM(E13:I13)</f>
        <v>0</v>
      </c>
      <c r="K13" s="194" t="str">
        <f t="shared" si="4"/>
        <v>ปรับปรุง</v>
      </c>
      <c r="L13" s="627">
        <f>Data_Individual!J14</f>
        <v>0</v>
      </c>
      <c r="M13" s="628">
        <f>Data_Individual!K14</f>
        <v>0</v>
      </c>
      <c r="N13" s="628">
        <f>Data_Individual!L14</f>
        <v>0</v>
      </c>
      <c r="O13" s="628">
        <f>Data_Individual!M14</f>
        <v>0</v>
      </c>
      <c r="P13" s="628">
        <f>Data_Individual!N14</f>
        <v>0</v>
      </c>
      <c r="Q13" s="628">
        <f>Data_Individual!O14</f>
        <v>0</v>
      </c>
      <c r="R13" s="628">
        <f>Data_Individual!P14</f>
        <v>0</v>
      </c>
      <c r="S13" s="628">
        <f>Data_Individual!Q14</f>
        <v>0</v>
      </c>
      <c r="T13" s="628">
        <f>Data_Individual!R14</f>
        <v>0</v>
      </c>
      <c r="U13" s="630">
        <f t="shared" si="2"/>
        <v>0</v>
      </c>
      <c r="V13" s="188" t="str">
        <f t="shared" si="5"/>
        <v>ปรับปรุง</v>
      </c>
      <c r="W13" s="182"/>
      <c r="X13" s="182"/>
      <c r="Y13" s="189">
        <f t="shared" si="6"/>
        <v>0</v>
      </c>
      <c r="Z13" s="190">
        <f t="shared" si="7"/>
        <v>0</v>
      </c>
      <c r="AA13" s="631">
        <f>Data_Individual!S14</f>
        <v>0</v>
      </c>
      <c r="AB13" s="632">
        <f>Data_Individual!T14</f>
        <v>0</v>
      </c>
      <c r="AC13" s="632">
        <f>Data_Individual!U14</f>
        <v>0</v>
      </c>
      <c r="AD13" s="632">
        <f>Data_Individual!V14</f>
        <v>0</v>
      </c>
      <c r="AE13" s="632">
        <f>Data_Individual!W14</f>
        <v>0</v>
      </c>
      <c r="AF13" s="632">
        <f>Data_Individual!X14</f>
        <v>0</v>
      </c>
      <c r="AG13" s="632">
        <f>Data_Individual!Y14</f>
        <v>0</v>
      </c>
      <c r="AH13" s="632">
        <f>Data_Individual!Z14</f>
        <v>0</v>
      </c>
      <c r="AI13" s="629">
        <f t="shared" si="3"/>
        <v>0</v>
      </c>
      <c r="AJ13" s="192" t="str">
        <f t="shared" si="8"/>
        <v>ปรับปรุง</v>
      </c>
      <c r="AK13" s="333">
        <f t="shared" ref="AK13:AK66" si="13">AVERAGE(AI13,U13,J13)</f>
        <v>0</v>
      </c>
      <c r="AL13" s="328" t="str">
        <f t="shared" si="11"/>
        <v>ปรับปรุง</v>
      </c>
      <c r="AM13" s="809"/>
      <c r="AN13" s="810"/>
    </row>
    <row r="14" spans="2:49" s="624" customFormat="1" ht="18.75" customHeight="1" x14ac:dyDescent="0.2">
      <c r="B14" s="625">
        <f>Data_Individual!B15</f>
        <v>0</v>
      </c>
      <c r="C14" s="625">
        <f>Data_Individual!C15</f>
        <v>0</v>
      </c>
      <c r="D14" s="626">
        <f>Data_Individual!D15</f>
        <v>0</v>
      </c>
      <c r="E14" s="627">
        <f>Data_Individual!E15</f>
        <v>0</v>
      </c>
      <c r="F14" s="628">
        <f>Data_Individual!F15</f>
        <v>0</v>
      </c>
      <c r="G14" s="628">
        <f>Data_Individual!G15</f>
        <v>0</v>
      </c>
      <c r="H14" s="628">
        <f>Data_Individual!H15</f>
        <v>0</v>
      </c>
      <c r="I14" s="628">
        <f>Data_Individual!I15</f>
        <v>0</v>
      </c>
      <c r="J14" s="629">
        <f t="shared" si="12"/>
        <v>0</v>
      </c>
      <c r="K14" s="194" t="str">
        <f t="shared" si="4"/>
        <v>ปรับปรุง</v>
      </c>
      <c r="L14" s="627">
        <f>Data_Individual!J15</f>
        <v>0</v>
      </c>
      <c r="M14" s="628">
        <f>Data_Individual!K15</f>
        <v>0</v>
      </c>
      <c r="N14" s="628">
        <f>Data_Individual!L15</f>
        <v>0</v>
      </c>
      <c r="O14" s="628">
        <f>Data_Individual!M15</f>
        <v>0</v>
      </c>
      <c r="P14" s="628">
        <f>Data_Individual!N15</f>
        <v>0</v>
      </c>
      <c r="Q14" s="628">
        <f>Data_Individual!O15</f>
        <v>0</v>
      </c>
      <c r="R14" s="628">
        <f>Data_Individual!P15</f>
        <v>0</v>
      </c>
      <c r="S14" s="628">
        <f>Data_Individual!Q15</f>
        <v>0</v>
      </c>
      <c r="T14" s="628">
        <f>Data_Individual!R15</f>
        <v>0</v>
      </c>
      <c r="U14" s="630">
        <f t="shared" si="2"/>
        <v>0</v>
      </c>
      <c r="V14" s="188" t="str">
        <f t="shared" si="5"/>
        <v>ปรับปรุง</v>
      </c>
      <c r="W14" s="182"/>
      <c r="X14" s="182"/>
      <c r="Y14" s="189">
        <f t="shared" si="6"/>
        <v>0</v>
      </c>
      <c r="Z14" s="190">
        <f t="shared" si="7"/>
        <v>0</v>
      </c>
      <c r="AA14" s="631">
        <f>Data_Individual!S15</f>
        <v>0</v>
      </c>
      <c r="AB14" s="632">
        <f>Data_Individual!T15</f>
        <v>0</v>
      </c>
      <c r="AC14" s="632">
        <f>Data_Individual!U15</f>
        <v>0</v>
      </c>
      <c r="AD14" s="632">
        <f>Data_Individual!V15</f>
        <v>0</v>
      </c>
      <c r="AE14" s="632">
        <f>Data_Individual!W15</f>
        <v>0</v>
      </c>
      <c r="AF14" s="632">
        <f>Data_Individual!X15</f>
        <v>0</v>
      </c>
      <c r="AG14" s="632">
        <f>Data_Individual!Y15</f>
        <v>0</v>
      </c>
      <c r="AH14" s="632">
        <f>Data_Individual!Z15</f>
        <v>0</v>
      </c>
      <c r="AI14" s="629">
        <f t="shared" si="3"/>
        <v>0</v>
      </c>
      <c r="AJ14" s="188" t="str">
        <f t="shared" si="8"/>
        <v>ปรับปรุง</v>
      </c>
      <c r="AK14" s="333">
        <f t="shared" si="13"/>
        <v>0</v>
      </c>
      <c r="AL14" s="329" t="str">
        <f t="shared" si="11"/>
        <v>ปรับปรุง</v>
      </c>
      <c r="AM14" s="809"/>
      <c r="AN14" s="810"/>
    </row>
    <row r="15" spans="2:49" s="624" customFormat="1" ht="18.75" customHeight="1" x14ac:dyDescent="0.2">
      <c r="B15" s="625">
        <f>Data_Individual!B16</f>
        <v>0</v>
      </c>
      <c r="C15" s="625">
        <f>Data_Individual!C16</f>
        <v>0</v>
      </c>
      <c r="D15" s="626">
        <f>Data_Individual!D16</f>
        <v>0</v>
      </c>
      <c r="E15" s="627">
        <f>Data_Individual!E16</f>
        <v>0</v>
      </c>
      <c r="F15" s="628">
        <f>Data_Individual!F16</f>
        <v>0</v>
      </c>
      <c r="G15" s="628">
        <f>Data_Individual!G16</f>
        <v>0</v>
      </c>
      <c r="H15" s="628">
        <f>Data_Individual!H16</f>
        <v>0</v>
      </c>
      <c r="I15" s="628">
        <f>Data_Individual!I16</f>
        <v>0</v>
      </c>
      <c r="J15" s="629">
        <f t="shared" si="12"/>
        <v>0</v>
      </c>
      <c r="K15" s="194" t="str">
        <f t="shared" si="4"/>
        <v>ปรับปรุง</v>
      </c>
      <c r="L15" s="627">
        <f>Data_Individual!J16</f>
        <v>0</v>
      </c>
      <c r="M15" s="628">
        <f>Data_Individual!K16</f>
        <v>0</v>
      </c>
      <c r="N15" s="628">
        <f>Data_Individual!L16</f>
        <v>0</v>
      </c>
      <c r="O15" s="628">
        <f>Data_Individual!M16</f>
        <v>0</v>
      </c>
      <c r="P15" s="628">
        <f>Data_Individual!N16</f>
        <v>0</v>
      </c>
      <c r="Q15" s="628">
        <f>Data_Individual!O16</f>
        <v>0</v>
      </c>
      <c r="R15" s="628">
        <f>Data_Individual!P16</f>
        <v>0</v>
      </c>
      <c r="S15" s="628">
        <f>Data_Individual!Q16</f>
        <v>0</v>
      </c>
      <c r="T15" s="628">
        <f>Data_Individual!R16</f>
        <v>0</v>
      </c>
      <c r="U15" s="630">
        <f t="shared" si="2"/>
        <v>0</v>
      </c>
      <c r="V15" s="194" t="str">
        <f t="shared" si="5"/>
        <v>ปรับปรุง</v>
      </c>
      <c r="W15" s="182"/>
      <c r="X15" s="182"/>
      <c r="Y15" s="195">
        <f t="shared" si="6"/>
        <v>0</v>
      </c>
      <c r="Z15" s="196">
        <f t="shared" si="7"/>
        <v>0</v>
      </c>
      <c r="AA15" s="631">
        <f>Data_Individual!S16</f>
        <v>0</v>
      </c>
      <c r="AB15" s="632">
        <f>Data_Individual!T16</f>
        <v>0</v>
      </c>
      <c r="AC15" s="632">
        <f>Data_Individual!U16</f>
        <v>0</v>
      </c>
      <c r="AD15" s="632">
        <f>Data_Individual!V16</f>
        <v>0</v>
      </c>
      <c r="AE15" s="632">
        <f>Data_Individual!W16</f>
        <v>0</v>
      </c>
      <c r="AF15" s="632">
        <f>Data_Individual!X16</f>
        <v>0</v>
      </c>
      <c r="AG15" s="632">
        <f>Data_Individual!Y16</f>
        <v>0</v>
      </c>
      <c r="AH15" s="632">
        <f>Data_Individual!Z16</f>
        <v>0</v>
      </c>
      <c r="AI15" s="629">
        <f t="shared" si="3"/>
        <v>0</v>
      </c>
      <c r="AJ15" s="194" t="str">
        <f t="shared" si="8"/>
        <v>ปรับปรุง</v>
      </c>
      <c r="AK15" s="333">
        <f t="shared" si="13"/>
        <v>0</v>
      </c>
      <c r="AL15" s="330" t="str">
        <f t="shared" si="11"/>
        <v>ปรับปรุง</v>
      </c>
      <c r="AM15" s="809"/>
      <c r="AN15" s="810"/>
    </row>
    <row r="16" spans="2:49" s="624" customFormat="1" ht="18.75" customHeight="1" thickBot="1" x14ac:dyDescent="0.25">
      <c r="B16" s="633">
        <f>Data_Individual!B17</f>
        <v>0</v>
      </c>
      <c r="C16" s="633">
        <f>Data_Individual!C17</f>
        <v>0</v>
      </c>
      <c r="D16" s="634">
        <f>Data_Individual!D17</f>
        <v>0</v>
      </c>
      <c r="E16" s="635">
        <f>Data_Individual!E17</f>
        <v>0</v>
      </c>
      <c r="F16" s="636">
        <f>Data_Individual!F17</f>
        <v>0</v>
      </c>
      <c r="G16" s="636">
        <f>Data_Individual!G17</f>
        <v>0</v>
      </c>
      <c r="H16" s="636">
        <f>Data_Individual!H17</f>
        <v>0</v>
      </c>
      <c r="I16" s="636">
        <f>Data_Individual!I17</f>
        <v>0</v>
      </c>
      <c r="J16" s="637">
        <f t="shared" ref="J16" si="14">SUM(E16:I16)</f>
        <v>0</v>
      </c>
      <c r="K16" s="198" t="str">
        <f t="shared" ref="K16" si="15">IF(J16&lt;&gt;"",IF(J16&lt;25,"ปรับปรุง",IF(J16&lt;50,"พอใช้",IF(J16&lt;75,"ดี",IF(J16&lt;101,"ดีมาก")))),"")</f>
        <v>ปรับปรุง</v>
      </c>
      <c r="L16" s="638">
        <f>Data_Individual!J17</f>
        <v>0</v>
      </c>
      <c r="M16" s="639">
        <f>Data_Individual!K17</f>
        <v>0</v>
      </c>
      <c r="N16" s="639">
        <f>Data_Individual!L17</f>
        <v>0</v>
      </c>
      <c r="O16" s="639">
        <f>Data_Individual!M17</f>
        <v>0</v>
      </c>
      <c r="P16" s="639">
        <f>Data_Individual!N17</f>
        <v>0</v>
      </c>
      <c r="Q16" s="639">
        <f>Data_Individual!O17</f>
        <v>0</v>
      </c>
      <c r="R16" s="639">
        <f>Data_Individual!P17</f>
        <v>0</v>
      </c>
      <c r="S16" s="639">
        <f>Data_Individual!Q17</f>
        <v>0</v>
      </c>
      <c r="T16" s="639">
        <f>Data_Individual!R17</f>
        <v>0</v>
      </c>
      <c r="U16" s="640">
        <f t="shared" ref="U16" si="16">SUM(L16:T16)</f>
        <v>0</v>
      </c>
      <c r="V16" s="198" t="str">
        <f t="shared" ref="V16" si="17">IF(U16&lt;&gt;"",IF(U16&lt;25,"ปรับปรุง",IF(U16&lt;50,"พอใช้",IF(U16&lt;75,"ดี",IF(U16&lt;101,"ดีมาก")))),"")</f>
        <v>ปรับปรุง</v>
      </c>
      <c r="W16" s="182"/>
      <c r="X16" s="182"/>
      <c r="Y16" s="201">
        <f t="shared" si="6"/>
        <v>0</v>
      </c>
      <c r="Z16" s="202">
        <f t="shared" si="7"/>
        <v>0</v>
      </c>
      <c r="AA16" s="644">
        <f>Data_Individual!S17</f>
        <v>0</v>
      </c>
      <c r="AB16" s="645">
        <f>Data_Individual!T17</f>
        <v>0</v>
      </c>
      <c r="AC16" s="645">
        <f>Data_Individual!U17</f>
        <v>0</v>
      </c>
      <c r="AD16" s="645">
        <f>Data_Individual!V17</f>
        <v>0</v>
      </c>
      <c r="AE16" s="645">
        <f>Data_Individual!W17</f>
        <v>0</v>
      </c>
      <c r="AF16" s="645">
        <f>Data_Individual!X17</f>
        <v>0</v>
      </c>
      <c r="AG16" s="645">
        <f>Data_Individual!Y17</f>
        <v>0</v>
      </c>
      <c r="AH16" s="645">
        <f>Data_Individual!Z17</f>
        <v>0</v>
      </c>
      <c r="AI16" s="643">
        <f t="shared" si="3"/>
        <v>0</v>
      </c>
      <c r="AJ16" s="198" t="str">
        <f t="shared" si="8"/>
        <v>ปรับปรุง</v>
      </c>
      <c r="AK16" s="334">
        <f t="shared" si="13"/>
        <v>0</v>
      </c>
      <c r="AL16" s="331" t="str">
        <f t="shared" si="11"/>
        <v>ปรับปรุง</v>
      </c>
      <c r="AM16" s="816"/>
      <c r="AN16" s="817"/>
    </row>
    <row r="17" spans="2:40" s="624" customFormat="1" ht="18.75" customHeight="1" x14ac:dyDescent="0.2">
      <c r="B17" s="615">
        <f>Data_Individual!B18</f>
        <v>0</v>
      </c>
      <c r="C17" s="615">
        <f>Data_Individual!C18</f>
        <v>0</v>
      </c>
      <c r="D17" s="616">
        <f>Data_Individual!D18</f>
        <v>0</v>
      </c>
      <c r="E17" s="617">
        <f>Data_Individual!E18</f>
        <v>0</v>
      </c>
      <c r="F17" s="618">
        <f>Data_Individual!F18</f>
        <v>0</v>
      </c>
      <c r="G17" s="618">
        <f>Data_Individual!G18</f>
        <v>0</v>
      </c>
      <c r="H17" s="618">
        <f>Data_Individual!H18</f>
        <v>0</v>
      </c>
      <c r="I17" s="618">
        <f>Data_Individual!I18</f>
        <v>0</v>
      </c>
      <c r="J17" s="619">
        <f t="shared" si="12"/>
        <v>0</v>
      </c>
      <c r="K17" s="181" t="str">
        <f t="shared" si="4"/>
        <v>ปรับปรุง</v>
      </c>
      <c r="L17" s="617">
        <f>Data_Individual!J18</f>
        <v>0</v>
      </c>
      <c r="M17" s="618">
        <f>Data_Individual!K18</f>
        <v>0</v>
      </c>
      <c r="N17" s="618">
        <f>Data_Individual!L18</f>
        <v>0</v>
      </c>
      <c r="O17" s="618">
        <f>Data_Individual!M18</f>
        <v>0</v>
      </c>
      <c r="P17" s="618">
        <f>Data_Individual!N18</f>
        <v>0</v>
      </c>
      <c r="Q17" s="618">
        <f>Data_Individual!O18</f>
        <v>0</v>
      </c>
      <c r="R17" s="618">
        <f>Data_Individual!P18</f>
        <v>0</v>
      </c>
      <c r="S17" s="618">
        <f>Data_Individual!Q18</f>
        <v>0</v>
      </c>
      <c r="T17" s="618">
        <f>Data_Individual!R18</f>
        <v>0</v>
      </c>
      <c r="U17" s="620">
        <f t="shared" si="2"/>
        <v>0</v>
      </c>
      <c r="V17" s="181" t="str">
        <f t="shared" si="5"/>
        <v>ปรับปรุง</v>
      </c>
      <c r="W17" s="182"/>
      <c r="X17" s="182"/>
      <c r="Y17" s="183">
        <f t="shared" si="6"/>
        <v>0</v>
      </c>
      <c r="Z17" s="184">
        <f t="shared" si="7"/>
        <v>0</v>
      </c>
      <c r="AA17" s="621">
        <f>Data_Individual!S18</f>
        <v>0</v>
      </c>
      <c r="AB17" s="622">
        <f>Data_Individual!T18</f>
        <v>0</v>
      </c>
      <c r="AC17" s="622">
        <f>Data_Individual!U18</f>
        <v>0</v>
      </c>
      <c r="AD17" s="622">
        <f>Data_Individual!V18</f>
        <v>0</v>
      </c>
      <c r="AE17" s="622">
        <f>Data_Individual!W18</f>
        <v>0</v>
      </c>
      <c r="AF17" s="622">
        <f>Data_Individual!X18</f>
        <v>0</v>
      </c>
      <c r="AG17" s="622">
        <f>Data_Individual!Y18</f>
        <v>0</v>
      </c>
      <c r="AH17" s="622">
        <f>Data_Individual!Z18</f>
        <v>0</v>
      </c>
      <c r="AI17" s="619">
        <f t="shared" si="3"/>
        <v>0</v>
      </c>
      <c r="AJ17" s="186" t="str">
        <f t="shared" si="8"/>
        <v>ปรับปรุง</v>
      </c>
      <c r="AK17" s="332">
        <f t="shared" si="13"/>
        <v>0</v>
      </c>
      <c r="AL17" s="327" t="str">
        <f t="shared" si="11"/>
        <v>ปรับปรุง</v>
      </c>
      <c r="AM17" s="807"/>
      <c r="AN17" s="808"/>
    </row>
    <row r="18" spans="2:40" s="624" customFormat="1" ht="18.75" customHeight="1" x14ac:dyDescent="0.2">
      <c r="B18" s="625">
        <f>Data_Individual!B19</f>
        <v>0</v>
      </c>
      <c r="C18" s="625">
        <f>Data_Individual!C19</f>
        <v>0</v>
      </c>
      <c r="D18" s="626">
        <f>Data_Individual!D19</f>
        <v>0</v>
      </c>
      <c r="E18" s="627">
        <f>Data_Individual!E19</f>
        <v>0</v>
      </c>
      <c r="F18" s="628">
        <f>Data_Individual!F19</f>
        <v>0</v>
      </c>
      <c r="G18" s="628">
        <f>Data_Individual!G19</f>
        <v>0</v>
      </c>
      <c r="H18" s="628">
        <f>Data_Individual!H19</f>
        <v>0</v>
      </c>
      <c r="I18" s="628">
        <f>Data_Individual!I19</f>
        <v>0</v>
      </c>
      <c r="J18" s="629">
        <f t="shared" si="12"/>
        <v>0</v>
      </c>
      <c r="K18" s="194" t="str">
        <f t="shared" si="4"/>
        <v>ปรับปรุง</v>
      </c>
      <c r="L18" s="627">
        <f>Data_Individual!J19</f>
        <v>0</v>
      </c>
      <c r="M18" s="628">
        <f>Data_Individual!K19</f>
        <v>0</v>
      </c>
      <c r="N18" s="628">
        <f>Data_Individual!L19</f>
        <v>0</v>
      </c>
      <c r="O18" s="628">
        <f>Data_Individual!M19</f>
        <v>0</v>
      </c>
      <c r="P18" s="628">
        <f>Data_Individual!N19</f>
        <v>0</v>
      </c>
      <c r="Q18" s="628">
        <f>Data_Individual!O19</f>
        <v>0</v>
      </c>
      <c r="R18" s="628">
        <f>Data_Individual!P19</f>
        <v>0</v>
      </c>
      <c r="S18" s="628">
        <f>Data_Individual!Q19</f>
        <v>0</v>
      </c>
      <c r="T18" s="628">
        <f>Data_Individual!R19</f>
        <v>0</v>
      </c>
      <c r="U18" s="630">
        <f t="shared" si="2"/>
        <v>0</v>
      </c>
      <c r="V18" s="188" t="str">
        <f t="shared" si="5"/>
        <v>ปรับปรุง</v>
      </c>
      <c r="W18" s="182"/>
      <c r="X18" s="182"/>
      <c r="Y18" s="189">
        <f t="shared" si="6"/>
        <v>0</v>
      </c>
      <c r="Z18" s="190">
        <f t="shared" si="7"/>
        <v>0</v>
      </c>
      <c r="AA18" s="631">
        <f>Data_Individual!S19</f>
        <v>0</v>
      </c>
      <c r="AB18" s="632">
        <f>Data_Individual!T19</f>
        <v>0</v>
      </c>
      <c r="AC18" s="632">
        <f>Data_Individual!U19</f>
        <v>0</v>
      </c>
      <c r="AD18" s="632">
        <f>Data_Individual!V19</f>
        <v>0</v>
      </c>
      <c r="AE18" s="632">
        <f>Data_Individual!W19</f>
        <v>0</v>
      </c>
      <c r="AF18" s="632">
        <f>Data_Individual!X19</f>
        <v>0</v>
      </c>
      <c r="AG18" s="632">
        <f>Data_Individual!Y19</f>
        <v>0</v>
      </c>
      <c r="AH18" s="632">
        <f>Data_Individual!Z19</f>
        <v>0</v>
      </c>
      <c r="AI18" s="629">
        <f t="shared" si="3"/>
        <v>0</v>
      </c>
      <c r="AJ18" s="192" t="str">
        <f t="shared" si="8"/>
        <v>ปรับปรุง</v>
      </c>
      <c r="AK18" s="333">
        <f t="shared" si="13"/>
        <v>0</v>
      </c>
      <c r="AL18" s="328" t="str">
        <f t="shared" si="11"/>
        <v>ปรับปรุง</v>
      </c>
      <c r="AM18" s="809"/>
      <c r="AN18" s="810"/>
    </row>
    <row r="19" spans="2:40" s="624" customFormat="1" ht="18.75" customHeight="1" x14ac:dyDescent="0.2">
      <c r="B19" s="625">
        <f>Data_Individual!B20</f>
        <v>0</v>
      </c>
      <c r="C19" s="625">
        <f>Data_Individual!C20</f>
        <v>0</v>
      </c>
      <c r="D19" s="626">
        <f>Data_Individual!D20</f>
        <v>0</v>
      </c>
      <c r="E19" s="627">
        <f>Data_Individual!E20</f>
        <v>0</v>
      </c>
      <c r="F19" s="628">
        <f>Data_Individual!F20</f>
        <v>0</v>
      </c>
      <c r="G19" s="628">
        <f>Data_Individual!G20</f>
        <v>0</v>
      </c>
      <c r="H19" s="628">
        <f>Data_Individual!H20</f>
        <v>0</v>
      </c>
      <c r="I19" s="628">
        <f>Data_Individual!I20</f>
        <v>0</v>
      </c>
      <c r="J19" s="629">
        <f t="shared" si="12"/>
        <v>0</v>
      </c>
      <c r="K19" s="194" t="str">
        <f t="shared" si="4"/>
        <v>ปรับปรุง</v>
      </c>
      <c r="L19" s="627">
        <f>Data_Individual!J20</f>
        <v>0</v>
      </c>
      <c r="M19" s="628">
        <f>Data_Individual!K20</f>
        <v>0</v>
      </c>
      <c r="N19" s="628">
        <f>Data_Individual!L20</f>
        <v>0</v>
      </c>
      <c r="O19" s="628">
        <f>Data_Individual!M20</f>
        <v>0</v>
      </c>
      <c r="P19" s="628">
        <f>Data_Individual!N20</f>
        <v>0</v>
      </c>
      <c r="Q19" s="628">
        <f>Data_Individual!O20</f>
        <v>0</v>
      </c>
      <c r="R19" s="628">
        <f>Data_Individual!P20</f>
        <v>0</v>
      </c>
      <c r="S19" s="628">
        <f>Data_Individual!Q20</f>
        <v>0</v>
      </c>
      <c r="T19" s="628">
        <f>Data_Individual!R20</f>
        <v>0</v>
      </c>
      <c r="U19" s="630">
        <f t="shared" si="2"/>
        <v>0</v>
      </c>
      <c r="V19" s="188" t="str">
        <f t="shared" si="5"/>
        <v>ปรับปรุง</v>
      </c>
      <c r="W19" s="182"/>
      <c r="X19" s="182"/>
      <c r="Y19" s="189">
        <f t="shared" si="6"/>
        <v>0</v>
      </c>
      <c r="Z19" s="190">
        <f t="shared" si="7"/>
        <v>0</v>
      </c>
      <c r="AA19" s="631">
        <f>Data_Individual!S20</f>
        <v>0</v>
      </c>
      <c r="AB19" s="632">
        <f>Data_Individual!T20</f>
        <v>0</v>
      </c>
      <c r="AC19" s="632">
        <f>Data_Individual!U20</f>
        <v>0</v>
      </c>
      <c r="AD19" s="632">
        <f>Data_Individual!V20</f>
        <v>0</v>
      </c>
      <c r="AE19" s="632">
        <f>Data_Individual!W20</f>
        <v>0</v>
      </c>
      <c r="AF19" s="632">
        <f>Data_Individual!X20</f>
        <v>0</v>
      </c>
      <c r="AG19" s="632">
        <f>Data_Individual!Y20</f>
        <v>0</v>
      </c>
      <c r="AH19" s="632">
        <f>Data_Individual!Z20</f>
        <v>0</v>
      </c>
      <c r="AI19" s="629">
        <f t="shared" si="3"/>
        <v>0</v>
      </c>
      <c r="AJ19" s="188" t="str">
        <f t="shared" si="8"/>
        <v>ปรับปรุง</v>
      </c>
      <c r="AK19" s="333">
        <f t="shared" si="13"/>
        <v>0</v>
      </c>
      <c r="AL19" s="329" t="str">
        <f t="shared" si="11"/>
        <v>ปรับปรุง</v>
      </c>
      <c r="AM19" s="809"/>
      <c r="AN19" s="810"/>
    </row>
    <row r="20" spans="2:40" s="624" customFormat="1" ht="18.75" customHeight="1" x14ac:dyDescent="0.2">
      <c r="B20" s="625">
        <f>Data_Individual!B21</f>
        <v>0</v>
      </c>
      <c r="C20" s="625">
        <f>Data_Individual!C21</f>
        <v>0</v>
      </c>
      <c r="D20" s="626">
        <f>Data_Individual!D21</f>
        <v>0</v>
      </c>
      <c r="E20" s="627">
        <f>Data_Individual!E21</f>
        <v>0</v>
      </c>
      <c r="F20" s="628">
        <f>Data_Individual!F21</f>
        <v>0</v>
      </c>
      <c r="G20" s="628">
        <f>Data_Individual!G21</f>
        <v>0</v>
      </c>
      <c r="H20" s="628">
        <f>Data_Individual!H21</f>
        <v>0</v>
      </c>
      <c r="I20" s="628">
        <f>Data_Individual!I21</f>
        <v>0</v>
      </c>
      <c r="J20" s="629">
        <f t="shared" si="12"/>
        <v>0</v>
      </c>
      <c r="K20" s="194" t="str">
        <f t="shared" si="4"/>
        <v>ปรับปรุง</v>
      </c>
      <c r="L20" s="627">
        <f>Data_Individual!J21</f>
        <v>0</v>
      </c>
      <c r="M20" s="628">
        <f>Data_Individual!K21</f>
        <v>0</v>
      </c>
      <c r="N20" s="628">
        <f>Data_Individual!L21</f>
        <v>0</v>
      </c>
      <c r="O20" s="628">
        <f>Data_Individual!M21</f>
        <v>0</v>
      </c>
      <c r="P20" s="628">
        <f>Data_Individual!N21</f>
        <v>0</v>
      </c>
      <c r="Q20" s="628">
        <f>Data_Individual!O21</f>
        <v>0</v>
      </c>
      <c r="R20" s="628">
        <f>Data_Individual!P21</f>
        <v>0</v>
      </c>
      <c r="S20" s="628">
        <f>Data_Individual!Q21</f>
        <v>0</v>
      </c>
      <c r="T20" s="628">
        <f>Data_Individual!R21</f>
        <v>0</v>
      </c>
      <c r="U20" s="630">
        <f t="shared" si="2"/>
        <v>0</v>
      </c>
      <c r="V20" s="194" t="str">
        <f t="shared" si="5"/>
        <v>ปรับปรุง</v>
      </c>
      <c r="W20" s="182"/>
      <c r="X20" s="182"/>
      <c r="Y20" s="195">
        <f t="shared" si="6"/>
        <v>0</v>
      </c>
      <c r="Z20" s="196">
        <f t="shared" si="7"/>
        <v>0</v>
      </c>
      <c r="AA20" s="631">
        <f>Data_Individual!S21</f>
        <v>0</v>
      </c>
      <c r="AB20" s="632">
        <f>Data_Individual!T21</f>
        <v>0</v>
      </c>
      <c r="AC20" s="632">
        <f>Data_Individual!U21</f>
        <v>0</v>
      </c>
      <c r="AD20" s="632">
        <f>Data_Individual!V21</f>
        <v>0</v>
      </c>
      <c r="AE20" s="632">
        <f>Data_Individual!W21</f>
        <v>0</v>
      </c>
      <c r="AF20" s="632">
        <f>Data_Individual!X21</f>
        <v>0</v>
      </c>
      <c r="AG20" s="632">
        <f>Data_Individual!Y21</f>
        <v>0</v>
      </c>
      <c r="AH20" s="632">
        <f>Data_Individual!Z21</f>
        <v>0</v>
      </c>
      <c r="AI20" s="629">
        <f t="shared" si="3"/>
        <v>0</v>
      </c>
      <c r="AJ20" s="194" t="str">
        <f t="shared" si="8"/>
        <v>ปรับปรุง</v>
      </c>
      <c r="AK20" s="333">
        <f t="shared" si="13"/>
        <v>0</v>
      </c>
      <c r="AL20" s="330" t="str">
        <f t="shared" si="11"/>
        <v>ปรับปรุง</v>
      </c>
      <c r="AM20" s="809"/>
      <c r="AN20" s="810"/>
    </row>
    <row r="21" spans="2:40" s="624" customFormat="1" ht="18.75" customHeight="1" thickBot="1" x14ac:dyDescent="0.25">
      <c r="B21" s="633">
        <f>Data_Individual!B22</f>
        <v>0</v>
      </c>
      <c r="C21" s="633">
        <f>Data_Individual!C22</f>
        <v>0</v>
      </c>
      <c r="D21" s="634">
        <f>Data_Individual!D22</f>
        <v>0</v>
      </c>
      <c r="E21" s="635">
        <f>Data_Individual!E22</f>
        <v>0</v>
      </c>
      <c r="F21" s="636">
        <f>Data_Individual!F22</f>
        <v>0</v>
      </c>
      <c r="G21" s="636">
        <f>Data_Individual!G22</f>
        <v>0</v>
      </c>
      <c r="H21" s="636">
        <f>Data_Individual!H22</f>
        <v>0</v>
      </c>
      <c r="I21" s="636">
        <f>Data_Individual!I22</f>
        <v>0</v>
      </c>
      <c r="J21" s="637">
        <f t="shared" si="12"/>
        <v>0</v>
      </c>
      <c r="K21" s="198" t="str">
        <f t="shared" si="4"/>
        <v>ปรับปรุง</v>
      </c>
      <c r="L21" s="638">
        <f>Data_Individual!J22</f>
        <v>0</v>
      </c>
      <c r="M21" s="639">
        <f>Data_Individual!K22</f>
        <v>0</v>
      </c>
      <c r="N21" s="639">
        <f>Data_Individual!L22</f>
        <v>0</v>
      </c>
      <c r="O21" s="639">
        <f>Data_Individual!M22</f>
        <v>0</v>
      </c>
      <c r="P21" s="639">
        <f>Data_Individual!N22</f>
        <v>0</v>
      </c>
      <c r="Q21" s="639">
        <f>Data_Individual!O22</f>
        <v>0</v>
      </c>
      <c r="R21" s="639">
        <f>Data_Individual!P22</f>
        <v>0</v>
      </c>
      <c r="S21" s="639">
        <f>Data_Individual!Q22</f>
        <v>0</v>
      </c>
      <c r="T21" s="639">
        <f>Data_Individual!R22</f>
        <v>0</v>
      </c>
      <c r="U21" s="640">
        <f t="shared" si="2"/>
        <v>0</v>
      </c>
      <c r="V21" s="198" t="str">
        <f t="shared" si="5"/>
        <v>ปรับปรุง</v>
      </c>
      <c r="W21" s="182"/>
      <c r="X21" s="182"/>
      <c r="Y21" s="201">
        <f t="shared" si="6"/>
        <v>0</v>
      </c>
      <c r="Z21" s="202">
        <f t="shared" si="7"/>
        <v>0</v>
      </c>
      <c r="AA21" s="644">
        <f>Data_Individual!S22</f>
        <v>0</v>
      </c>
      <c r="AB21" s="645">
        <f>Data_Individual!T22</f>
        <v>0</v>
      </c>
      <c r="AC21" s="645">
        <f>Data_Individual!U22</f>
        <v>0</v>
      </c>
      <c r="AD21" s="645">
        <f>Data_Individual!V22</f>
        <v>0</v>
      </c>
      <c r="AE21" s="645">
        <f>Data_Individual!W22</f>
        <v>0</v>
      </c>
      <c r="AF21" s="645">
        <f>Data_Individual!X22</f>
        <v>0</v>
      </c>
      <c r="AG21" s="645">
        <f>Data_Individual!Y22</f>
        <v>0</v>
      </c>
      <c r="AH21" s="645">
        <f>Data_Individual!Z22</f>
        <v>0</v>
      </c>
      <c r="AI21" s="643">
        <f t="shared" si="3"/>
        <v>0</v>
      </c>
      <c r="AJ21" s="198" t="str">
        <f t="shared" si="8"/>
        <v>ปรับปรุง</v>
      </c>
      <c r="AK21" s="334">
        <f t="shared" si="13"/>
        <v>0</v>
      </c>
      <c r="AL21" s="331" t="str">
        <f t="shared" si="11"/>
        <v>ปรับปรุง</v>
      </c>
      <c r="AM21" s="816"/>
      <c r="AN21" s="817"/>
    </row>
    <row r="22" spans="2:40" s="624" customFormat="1" ht="18.75" customHeight="1" x14ac:dyDescent="0.2">
      <c r="B22" s="615">
        <f>Data_Individual!B23</f>
        <v>0</v>
      </c>
      <c r="C22" s="615">
        <f>Data_Individual!C23</f>
        <v>0</v>
      </c>
      <c r="D22" s="616">
        <f>Data_Individual!D23</f>
        <v>0</v>
      </c>
      <c r="E22" s="617">
        <f>Data_Individual!E23</f>
        <v>0</v>
      </c>
      <c r="F22" s="618">
        <f>Data_Individual!F23</f>
        <v>0</v>
      </c>
      <c r="G22" s="618">
        <f>Data_Individual!G23</f>
        <v>0</v>
      </c>
      <c r="H22" s="618">
        <f>Data_Individual!H23</f>
        <v>0</v>
      </c>
      <c r="I22" s="618">
        <f>Data_Individual!I23</f>
        <v>0</v>
      </c>
      <c r="J22" s="619">
        <f t="shared" si="12"/>
        <v>0</v>
      </c>
      <c r="K22" s="181" t="str">
        <f t="shared" si="4"/>
        <v>ปรับปรุง</v>
      </c>
      <c r="L22" s="617">
        <f>Data_Individual!J23</f>
        <v>0</v>
      </c>
      <c r="M22" s="618">
        <f>Data_Individual!K23</f>
        <v>0</v>
      </c>
      <c r="N22" s="618">
        <f>Data_Individual!L23</f>
        <v>0</v>
      </c>
      <c r="O22" s="618">
        <f>Data_Individual!M23</f>
        <v>0</v>
      </c>
      <c r="P22" s="618">
        <f>Data_Individual!N23</f>
        <v>0</v>
      </c>
      <c r="Q22" s="618">
        <f>Data_Individual!O23</f>
        <v>0</v>
      </c>
      <c r="R22" s="618">
        <f>Data_Individual!P23</f>
        <v>0</v>
      </c>
      <c r="S22" s="618">
        <f>Data_Individual!Q23</f>
        <v>0</v>
      </c>
      <c r="T22" s="618">
        <f>Data_Individual!R23</f>
        <v>0</v>
      </c>
      <c r="U22" s="620">
        <f t="shared" si="2"/>
        <v>0</v>
      </c>
      <c r="V22" s="181" t="str">
        <f t="shared" si="5"/>
        <v>ปรับปรุง</v>
      </c>
      <c r="W22" s="182"/>
      <c r="X22" s="182"/>
      <c r="Y22" s="183">
        <f t="shared" si="6"/>
        <v>0</v>
      </c>
      <c r="Z22" s="184">
        <f t="shared" si="7"/>
        <v>0</v>
      </c>
      <c r="AA22" s="621">
        <f>Data_Individual!S23</f>
        <v>0</v>
      </c>
      <c r="AB22" s="622">
        <f>Data_Individual!T23</f>
        <v>0</v>
      </c>
      <c r="AC22" s="622">
        <f>Data_Individual!U23</f>
        <v>0</v>
      </c>
      <c r="AD22" s="622">
        <f>Data_Individual!V23</f>
        <v>0</v>
      </c>
      <c r="AE22" s="622">
        <f>Data_Individual!W23</f>
        <v>0</v>
      </c>
      <c r="AF22" s="622">
        <f>Data_Individual!X23</f>
        <v>0</v>
      </c>
      <c r="AG22" s="622">
        <f>Data_Individual!Y23</f>
        <v>0</v>
      </c>
      <c r="AH22" s="622">
        <f>Data_Individual!Z23</f>
        <v>0</v>
      </c>
      <c r="AI22" s="619">
        <f t="shared" si="3"/>
        <v>0</v>
      </c>
      <c r="AJ22" s="186" t="str">
        <f t="shared" si="8"/>
        <v>ปรับปรุง</v>
      </c>
      <c r="AK22" s="332">
        <f t="shared" si="13"/>
        <v>0</v>
      </c>
      <c r="AL22" s="327" t="str">
        <f t="shared" si="11"/>
        <v>ปรับปรุง</v>
      </c>
      <c r="AM22" s="807"/>
      <c r="AN22" s="808"/>
    </row>
    <row r="23" spans="2:40" s="624" customFormat="1" ht="18.75" customHeight="1" x14ac:dyDescent="0.2">
      <c r="B23" s="625">
        <f>Data_Individual!B24</f>
        <v>0</v>
      </c>
      <c r="C23" s="625">
        <f>Data_Individual!C24</f>
        <v>0</v>
      </c>
      <c r="D23" s="626">
        <f>Data_Individual!D24</f>
        <v>0</v>
      </c>
      <c r="E23" s="627">
        <f>Data_Individual!E24</f>
        <v>0</v>
      </c>
      <c r="F23" s="628">
        <f>Data_Individual!F24</f>
        <v>0</v>
      </c>
      <c r="G23" s="628">
        <f>Data_Individual!G24</f>
        <v>0</v>
      </c>
      <c r="H23" s="628">
        <f>Data_Individual!H24</f>
        <v>0</v>
      </c>
      <c r="I23" s="628">
        <f>Data_Individual!I24</f>
        <v>0</v>
      </c>
      <c r="J23" s="629">
        <f t="shared" si="12"/>
        <v>0</v>
      </c>
      <c r="K23" s="194" t="str">
        <f t="shared" si="4"/>
        <v>ปรับปรุง</v>
      </c>
      <c r="L23" s="627">
        <f>Data_Individual!J24</f>
        <v>0</v>
      </c>
      <c r="M23" s="628">
        <f>Data_Individual!K24</f>
        <v>0</v>
      </c>
      <c r="N23" s="628">
        <f>Data_Individual!L24</f>
        <v>0</v>
      </c>
      <c r="O23" s="628">
        <f>Data_Individual!M24</f>
        <v>0</v>
      </c>
      <c r="P23" s="628">
        <f>Data_Individual!N24</f>
        <v>0</v>
      </c>
      <c r="Q23" s="628">
        <f>Data_Individual!O24</f>
        <v>0</v>
      </c>
      <c r="R23" s="628">
        <f>Data_Individual!P24</f>
        <v>0</v>
      </c>
      <c r="S23" s="628">
        <f>Data_Individual!Q24</f>
        <v>0</v>
      </c>
      <c r="T23" s="628">
        <f>Data_Individual!R24</f>
        <v>0</v>
      </c>
      <c r="U23" s="630">
        <f t="shared" si="2"/>
        <v>0</v>
      </c>
      <c r="V23" s="188" t="str">
        <f t="shared" si="5"/>
        <v>ปรับปรุง</v>
      </c>
      <c r="W23" s="182"/>
      <c r="X23" s="182"/>
      <c r="Y23" s="189">
        <f t="shared" si="6"/>
        <v>0</v>
      </c>
      <c r="Z23" s="190">
        <f t="shared" si="7"/>
        <v>0</v>
      </c>
      <c r="AA23" s="631">
        <f>Data_Individual!S24</f>
        <v>0</v>
      </c>
      <c r="AB23" s="632">
        <f>Data_Individual!T24</f>
        <v>0</v>
      </c>
      <c r="AC23" s="632">
        <f>Data_Individual!U24</f>
        <v>0</v>
      </c>
      <c r="AD23" s="632">
        <f>Data_Individual!V24</f>
        <v>0</v>
      </c>
      <c r="AE23" s="632">
        <f>Data_Individual!W24</f>
        <v>0</v>
      </c>
      <c r="AF23" s="632">
        <f>Data_Individual!X24</f>
        <v>0</v>
      </c>
      <c r="AG23" s="632">
        <f>Data_Individual!Y24</f>
        <v>0</v>
      </c>
      <c r="AH23" s="632">
        <f>Data_Individual!Z24</f>
        <v>0</v>
      </c>
      <c r="AI23" s="629">
        <f t="shared" si="3"/>
        <v>0</v>
      </c>
      <c r="AJ23" s="192" t="str">
        <f t="shared" si="8"/>
        <v>ปรับปรุง</v>
      </c>
      <c r="AK23" s="333">
        <f t="shared" si="13"/>
        <v>0</v>
      </c>
      <c r="AL23" s="328" t="str">
        <f t="shared" si="11"/>
        <v>ปรับปรุง</v>
      </c>
      <c r="AM23" s="809"/>
      <c r="AN23" s="810"/>
    </row>
    <row r="24" spans="2:40" s="624" customFormat="1" ht="18.75" customHeight="1" x14ac:dyDescent="0.2">
      <c r="B24" s="646">
        <f>Data_Individual!B25</f>
        <v>0</v>
      </c>
      <c r="C24" s="646">
        <f>Data_Individual!C25</f>
        <v>0</v>
      </c>
      <c r="D24" s="626">
        <f>Data_Individual!D25</f>
        <v>0</v>
      </c>
      <c r="E24" s="627">
        <f>Data_Individual!E25</f>
        <v>0</v>
      </c>
      <c r="F24" s="628">
        <f>Data_Individual!F25</f>
        <v>0</v>
      </c>
      <c r="G24" s="628">
        <f>Data_Individual!G25</f>
        <v>0</v>
      </c>
      <c r="H24" s="628">
        <f>Data_Individual!H25</f>
        <v>0</v>
      </c>
      <c r="I24" s="628">
        <f>Data_Individual!I25</f>
        <v>0</v>
      </c>
      <c r="J24" s="629">
        <f t="shared" si="12"/>
        <v>0</v>
      </c>
      <c r="K24" s="194" t="str">
        <f t="shared" si="4"/>
        <v>ปรับปรุง</v>
      </c>
      <c r="L24" s="627">
        <f>Data_Individual!J25</f>
        <v>0</v>
      </c>
      <c r="M24" s="628">
        <f>Data_Individual!K25</f>
        <v>0</v>
      </c>
      <c r="N24" s="628">
        <f>Data_Individual!L25</f>
        <v>0</v>
      </c>
      <c r="O24" s="628">
        <f>Data_Individual!M25</f>
        <v>0</v>
      </c>
      <c r="P24" s="628">
        <f>Data_Individual!N25</f>
        <v>0</v>
      </c>
      <c r="Q24" s="628">
        <f>Data_Individual!O25</f>
        <v>0</v>
      </c>
      <c r="R24" s="628">
        <f>Data_Individual!P25</f>
        <v>0</v>
      </c>
      <c r="S24" s="628">
        <f>Data_Individual!Q25</f>
        <v>0</v>
      </c>
      <c r="T24" s="628">
        <f>Data_Individual!R25</f>
        <v>0</v>
      </c>
      <c r="U24" s="630">
        <f t="shared" si="2"/>
        <v>0</v>
      </c>
      <c r="V24" s="188" t="str">
        <f t="shared" si="5"/>
        <v>ปรับปรุง</v>
      </c>
      <c r="W24" s="182"/>
      <c r="X24" s="182"/>
      <c r="Y24" s="189">
        <f t="shared" si="6"/>
        <v>0</v>
      </c>
      <c r="Z24" s="190">
        <f t="shared" si="7"/>
        <v>0</v>
      </c>
      <c r="AA24" s="631">
        <f>Data_Individual!S25</f>
        <v>0</v>
      </c>
      <c r="AB24" s="632">
        <f>Data_Individual!T25</f>
        <v>0</v>
      </c>
      <c r="AC24" s="632">
        <f>Data_Individual!U25</f>
        <v>0</v>
      </c>
      <c r="AD24" s="632">
        <f>Data_Individual!V25</f>
        <v>0</v>
      </c>
      <c r="AE24" s="632">
        <f>Data_Individual!W25</f>
        <v>0</v>
      </c>
      <c r="AF24" s="632">
        <f>Data_Individual!X25</f>
        <v>0</v>
      </c>
      <c r="AG24" s="632">
        <f>Data_Individual!Y25</f>
        <v>0</v>
      </c>
      <c r="AH24" s="632">
        <f>Data_Individual!Z25</f>
        <v>0</v>
      </c>
      <c r="AI24" s="629">
        <f t="shared" si="3"/>
        <v>0</v>
      </c>
      <c r="AJ24" s="188" t="str">
        <f t="shared" si="8"/>
        <v>ปรับปรุง</v>
      </c>
      <c r="AK24" s="333">
        <f t="shared" si="13"/>
        <v>0</v>
      </c>
      <c r="AL24" s="329" t="str">
        <f t="shared" si="11"/>
        <v>ปรับปรุง</v>
      </c>
      <c r="AM24" s="809"/>
      <c r="AN24" s="810"/>
    </row>
    <row r="25" spans="2:40" s="624" customFormat="1" ht="18.75" customHeight="1" x14ac:dyDescent="0.2">
      <c r="B25" s="646">
        <f>Data_Individual!B26</f>
        <v>0</v>
      </c>
      <c r="C25" s="646">
        <f>Data_Individual!C26</f>
        <v>0</v>
      </c>
      <c r="D25" s="626">
        <f>Data_Individual!D26</f>
        <v>0</v>
      </c>
      <c r="E25" s="627">
        <f>Data_Individual!E26</f>
        <v>0</v>
      </c>
      <c r="F25" s="628">
        <f>Data_Individual!F26</f>
        <v>0</v>
      </c>
      <c r="G25" s="628">
        <f>Data_Individual!G26</f>
        <v>0</v>
      </c>
      <c r="H25" s="628">
        <f>Data_Individual!H26</f>
        <v>0</v>
      </c>
      <c r="I25" s="628">
        <f>Data_Individual!I26</f>
        <v>0</v>
      </c>
      <c r="J25" s="629">
        <f t="shared" si="12"/>
        <v>0</v>
      </c>
      <c r="K25" s="194" t="str">
        <f t="shared" si="4"/>
        <v>ปรับปรุง</v>
      </c>
      <c r="L25" s="627">
        <f>Data_Individual!J26</f>
        <v>0</v>
      </c>
      <c r="M25" s="628">
        <f>Data_Individual!K26</f>
        <v>0</v>
      </c>
      <c r="N25" s="628">
        <f>Data_Individual!L26</f>
        <v>0</v>
      </c>
      <c r="O25" s="628">
        <f>Data_Individual!M26</f>
        <v>0</v>
      </c>
      <c r="P25" s="628">
        <f>Data_Individual!N26</f>
        <v>0</v>
      </c>
      <c r="Q25" s="628">
        <f>Data_Individual!O26</f>
        <v>0</v>
      </c>
      <c r="R25" s="628">
        <f>Data_Individual!P26</f>
        <v>0</v>
      </c>
      <c r="S25" s="628">
        <f>Data_Individual!Q26</f>
        <v>0</v>
      </c>
      <c r="T25" s="628">
        <f>Data_Individual!R26</f>
        <v>0</v>
      </c>
      <c r="U25" s="630">
        <f t="shared" si="2"/>
        <v>0</v>
      </c>
      <c r="V25" s="194" t="str">
        <f t="shared" si="5"/>
        <v>ปรับปรุง</v>
      </c>
      <c r="W25" s="182"/>
      <c r="X25" s="182"/>
      <c r="Y25" s="195">
        <f t="shared" si="6"/>
        <v>0</v>
      </c>
      <c r="Z25" s="196">
        <f t="shared" si="7"/>
        <v>0</v>
      </c>
      <c r="AA25" s="631">
        <f>Data_Individual!S26</f>
        <v>0</v>
      </c>
      <c r="AB25" s="632">
        <f>Data_Individual!T26</f>
        <v>0</v>
      </c>
      <c r="AC25" s="632">
        <f>Data_Individual!U26</f>
        <v>0</v>
      </c>
      <c r="AD25" s="632">
        <f>Data_Individual!V26</f>
        <v>0</v>
      </c>
      <c r="AE25" s="632">
        <f>Data_Individual!W26</f>
        <v>0</v>
      </c>
      <c r="AF25" s="632">
        <f>Data_Individual!X26</f>
        <v>0</v>
      </c>
      <c r="AG25" s="632">
        <f>Data_Individual!Y26</f>
        <v>0</v>
      </c>
      <c r="AH25" s="632">
        <f>Data_Individual!Z26</f>
        <v>0</v>
      </c>
      <c r="AI25" s="629">
        <f t="shared" si="3"/>
        <v>0</v>
      </c>
      <c r="AJ25" s="194" t="str">
        <f t="shared" si="8"/>
        <v>ปรับปรุง</v>
      </c>
      <c r="AK25" s="333">
        <f t="shared" si="13"/>
        <v>0</v>
      </c>
      <c r="AL25" s="330" t="str">
        <f t="shared" si="11"/>
        <v>ปรับปรุง</v>
      </c>
      <c r="AM25" s="809"/>
      <c r="AN25" s="810"/>
    </row>
    <row r="26" spans="2:40" s="624" customFormat="1" ht="18.75" customHeight="1" thickBot="1" x14ac:dyDescent="0.25">
      <c r="B26" s="647">
        <f>Data_Individual!B27</f>
        <v>0</v>
      </c>
      <c r="C26" s="647">
        <f>Data_Individual!C27</f>
        <v>0</v>
      </c>
      <c r="D26" s="634">
        <f>Data_Individual!D27</f>
        <v>0</v>
      </c>
      <c r="E26" s="648">
        <f>Data_Individual!E27</f>
        <v>0</v>
      </c>
      <c r="F26" s="649">
        <f>Data_Individual!F27</f>
        <v>0</v>
      </c>
      <c r="G26" s="649">
        <f>Data_Individual!G27</f>
        <v>0</v>
      </c>
      <c r="H26" s="649">
        <f>Data_Individual!H27</f>
        <v>0</v>
      </c>
      <c r="I26" s="649">
        <f>Data_Individual!I27</f>
        <v>0</v>
      </c>
      <c r="J26" s="650">
        <f t="shared" si="12"/>
        <v>0</v>
      </c>
      <c r="K26" s="203" t="str">
        <f t="shared" si="4"/>
        <v>ปรับปรุง</v>
      </c>
      <c r="L26" s="638">
        <f>Data_Individual!J27</f>
        <v>0</v>
      </c>
      <c r="M26" s="639">
        <f>Data_Individual!K27</f>
        <v>0</v>
      </c>
      <c r="N26" s="639">
        <f>Data_Individual!L27</f>
        <v>0</v>
      </c>
      <c r="O26" s="639">
        <f>Data_Individual!M27</f>
        <v>0</v>
      </c>
      <c r="P26" s="639">
        <f>Data_Individual!N27</f>
        <v>0</v>
      </c>
      <c r="Q26" s="639">
        <f>Data_Individual!O27</f>
        <v>0</v>
      </c>
      <c r="R26" s="639">
        <f>Data_Individual!P27</f>
        <v>0</v>
      </c>
      <c r="S26" s="639">
        <f>Data_Individual!Q27</f>
        <v>0</v>
      </c>
      <c r="T26" s="639">
        <f>Data_Individual!R27</f>
        <v>0</v>
      </c>
      <c r="U26" s="640">
        <f t="shared" si="2"/>
        <v>0</v>
      </c>
      <c r="V26" s="203" t="str">
        <f t="shared" si="5"/>
        <v>ปรับปรุง</v>
      </c>
      <c r="W26" s="182"/>
      <c r="X26" s="182"/>
      <c r="Y26" s="204">
        <f t="shared" si="6"/>
        <v>0</v>
      </c>
      <c r="Z26" s="205">
        <f t="shared" si="7"/>
        <v>0</v>
      </c>
      <c r="AA26" s="644">
        <f>Data_Individual!S27</f>
        <v>0</v>
      </c>
      <c r="AB26" s="645">
        <f>Data_Individual!T27</f>
        <v>0</v>
      </c>
      <c r="AC26" s="645">
        <f>Data_Individual!U27</f>
        <v>0</v>
      </c>
      <c r="AD26" s="645">
        <f>Data_Individual!V27</f>
        <v>0</v>
      </c>
      <c r="AE26" s="645">
        <f>Data_Individual!W27</f>
        <v>0</v>
      </c>
      <c r="AF26" s="645">
        <f>Data_Individual!X27</f>
        <v>0</v>
      </c>
      <c r="AG26" s="645">
        <f>Data_Individual!Y27</f>
        <v>0</v>
      </c>
      <c r="AH26" s="645">
        <f>Data_Individual!Z27</f>
        <v>0</v>
      </c>
      <c r="AI26" s="643">
        <f t="shared" si="3"/>
        <v>0</v>
      </c>
      <c r="AJ26" s="203" t="str">
        <f t="shared" si="8"/>
        <v>ปรับปรุง</v>
      </c>
      <c r="AK26" s="334">
        <f t="shared" si="13"/>
        <v>0</v>
      </c>
      <c r="AL26" s="335" t="str">
        <f t="shared" si="11"/>
        <v>ปรับปรุง</v>
      </c>
      <c r="AM26" s="816"/>
      <c r="AN26" s="817"/>
    </row>
    <row r="27" spans="2:40" s="624" customFormat="1" ht="18.75" customHeight="1" x14ac:dyDescent="0.2">
      <c r="B27" s="615">
        <f>Data_Individual!B28</f>
        <v>0</v>
      </c>
      <c r="C27" s="615">
        <f>Data_Individual!C28</f>
        <v>0</v>
      </c>
      <c r="D27" s="616">
        <f>Data_Individual!D28</f>
        <v>0</v>
      </c>
      <c r="E27" s="617">
        <f>Data_Individual!E28</f>
        <v>0</v>
      </c>
      <c r="F27" s="618">
        <f>Data_Individual!F28</f>
        <v>0</v>
      </c>
      <c r="G27" s="618">
        <f>Data_Individual!G28</f>
        <v>0</v>
      </c>
      <c r="H27" s="618">
        <f>Data_Individual!H28</f>
        <v>0</v>
      </c>
      <c r="I27" s="618">
        <f>Data_Individual!I28</f>
        <v>0</v>
      </c>
      <c r="J27" s="619">
        <f t="shared" si="12"/>
        <v>0</v>
      </c>
      <c r="K27" s="181" t="str">
        <f t="shared" si="4"/>
        <v>ปรับปรุง</v>
      </c>
      <c r="L27" s="617">
        <f>Data_Individual!J28</f>
        <v>0</v>
      </c>
      <c r="M27" s="618">
        <f>Data_Individual!K28</f>
        <v>0</v>
      </c>
      <c r="N27" s="618">
        <f>Data_Individual!L28</f>
        <v>0</v>
      </c>
      <c r="O27" s="618">
        <f>Data_Individual!M28</f>
        <v>0</v>
      </c>
      <c r="P27" s="618">
        <f>Data_Individual!N28</f>
        <v>0</v>
      </c>
      <c r="Q27" s="618">
        <f>Data_Individual!O28</f>
        <v>0</v>
      </c>
      <c r="R27" s="618">
        <f>Data_Individual!P28</f>
        <v>0</v>
      </c>
      <c r="S27" s="618">
        <f>Data_Individual!Q28</f>
        <v>0</v>
      </c>
      <c r="T27" s="618">
        <f>Data_Individual!R28</f>
        <v>0</v>
      </c>
      <c r="U27" s="620">
        <f t="shared" si="2"/>
        <v>0</v>
      </c>
      <c r="V27" s="181" t="str">
        <f t="shared" si="5"/>
        <v>ปรับปรุง</v>
      </c>
      <c r="W27" s="182"/>
      <c r="X27" s="182"/>
      <c r="Y27" s="183">
        <f t="shared" si="6"/>
        <v>0</v>
      </c>
      <c r="Z27" s="184">
        <f t="shared" si="7"/>
        <v>0</v>
      </c>
      <c r="AA27" s="621">
        <f>Data_Individual!S28</f>
        <v>0</v>
      </c>
      <c r="AB27" s="622">
        <f>Data_Individual!T28</f>
        <v>0</v>
      </c>
      <c r="AC27" s="622">
        <f>Data_Individual!U28</f>
        <v>0</v>
      </c>
      <c r="AD27" s="622">
        <f>Data_Individual!V28</f>
        <v>0</v>
      </c>
      <c r="AE27" s="622">
        <f>Data_Individual!W28</f>
        <v>0</v>
      </c>
      <c r="AF27" s="622">
        <f>Data_Individual!X28</f>
        <v>0</v>
      </c>
      <c r="AG27" s="622">
        <f>Data_Individual!Y28</f>
        <v>0</v>
      </c>
      <c r="AH27" s="622">
        <f>Data_Individual!Z28</f>
        <v>0</v>
      </c>
      <c r="AI27" s="619">
        <f t="shared" si="3"/>
        <v>0</v>
      </c>
      <c r="AJ27" s="186" t="str">
        <f t="shared" si="8"/>
        <v>ปรับปรุง</v>
      </c>
      <c r="AK27" s="332">
        <f t="shared" si="13"/>
        <v>0</v>
      </c>
      <c r="AL27" s="327" t="str">
        <f t="shared" si="11"/>
        <v>ปรับปรุง</v>
      </c>
      <c r="AM27" s="807"/>
      <c r="AN27" s="808"/>
    </row>
    <row r="28" spans="2:40" s="624" customFormat="1" ht="18.75" customHeight="1" x14ac:dyDescent="0.2">
      <c r="B28" s="625">
        <f>Data_Individual!B29</f>
        <v>0</v>
      </c>
      <c r="C28" s="625">
        <f>Data_Individual!C29</f>
        <v>0</v>
      </c>
      <c r="D28" s="626">
        <f>Data_Individual!D29</f>
        <v>0</v>
      </c>
      <c r="E28" s="627">
        <f>Data_Individual!E29</f>
        <v>0</v>
      </c>
      <c r="F28" s="628">
        <f>Data_Individual!F29</f>
        <v>0</v>
      </c>
      <c r="G28" s="628">
        <f>Data_Individual!G29</f>
        <v>0</v>
      </c>
      <c r="H28" s="628">
        <f>Data_Individual!H29</f>
        <v>0</v>
      </c>
      <c r="I28" s="628">
        <f>Data_Individual!I29</f>
        <v>0</v>
      </c>
      <c r="J28" s="629">
        <f t="shared" si="12"/>
        <v>0</v>
      </c>
      <c r="K28" s="194" t="str">
        <f t="shared" si="4"/>
        <v>ปรับปรุง</v>
      </c>
      <c r="L28" s="627">
        <f>Data_Individual!J29</f>
        <v>0</v>
      </c>
      <c r="M28" s="628">
        <f>Data_Individual!K29</f>
        <v>0</v>
      </c>
      <c r="N28" s="628">
        <f>Data_Individual!L29</f>
        <v>0</v>
      </c>
      <c r="O28" s="628">
        <f>Data_Individual!M29</f>
        <v>0</v>
      </c>
      <c r="P28" s="628">
        <f>Data_Individual!N29</f>
        <v>0</v>
      </c>
      <c r="Q28" s="628">
        <f>Data_Individual!O29</f>
        <v>0</v>
      </c>
      <c r="R28" s="628">
        <f>Data_Individual!P29</f>
        <v>0</v>
      </c>
      <c r="S28" s="628">
        <f>Data_Individual!Q29</f>
        <v>0</v>
      </c>
      <c r="T28" s="628">
        <f>Data_Individual!R29</f>
        <v>0</v>
      </c>
      <c r="U28" s="630">
        <f t="shared" si="2"/>
        <v>0</v>
      </c>
      <c r="V28" s="188" t="str">
        <f t="shared" si="5"/>
        <v>ปรับปรุง</v>
      </c>
      <c r="W28" s="182"/>
      <c r="X28" s="182"/>
      <c r="Y28" s="189">
        <f t="shared" si="6"/>
        <v>0</v>
      </c>
      <c r="Z28" s="190">
        <f t="shared" si="7"/>
        <v>0</v>
      </c>
      <c r="AA28" s="631">
        <f>Data_Individual!S29</f>
        <v>0</v>
      </c>
      <c r="AB28" s="632">
        <f>Data_Individual!T29</f>
        <v>0</v>
      </c>
      <c r="AC28" s="632">
        <f>Data_Individual!U29</f>
        <v>0</v>
      </c>
      <c r="AD28" s="632">
        <f>Data_Individual!V29</f>
        <v>0</v>
      </c>
      <c r="AE28" s="632">
        <f>Data_Individual!W29</f>
        <v>0</v>
      </c>
      <c r="AF28" s="632">
        <f>Data_Individual!X29</f>
        <v>0</v>
      </c>
      <c r="AG28" s="632">
        <f>Data_Individual!Y29</f>
        <v>0</v>
      </c>
      <c r="AH28" s="632">
        <f>Data_Individual!Z29</f>
        <v>0</v>
      </c>
      <c r="AI28" s="629">
        <f t="shared" si="3"/>
        <v>0</v>
      </c>
      <c r="AJ28" s="192" t="str">
        <f t="shared" si="8"/>
        <v>ปรับปรุง</v>
      </c>
      <c r="AK28" s="333">
        <f t="shared" si="13"/>
        <v>0</v>
      </c>
      <c r="AL28" s="328" t="str">
        <f t="shared" si="11"/>
        <v>ปรับปรุง</v>
      </c>
      <c r="AM28" s="809"/>
      <c r="AN28" s="810"/>
    </row>
    <row r="29" spans="2:40" s="624" customFormat="1" ht="18.75" customHeight="1" x14ac:dyDescent="0.2">
      <c r="B29" s="625">
        <f>Data_Individual!B30</f>
        <v>0</v>
      </c>
      <c r="C29" s="625">
        <f>Data_Individual!C30</f>
        <v>0</v>
      </c>
      <c r="D29" s="626">
        <f>Data_Individual!D30</f>
        <v>0</v>
      </c>
      <c r="E29" s="627">
        <f>Data_Individual!E30</f>
        <v>0</v>
      </c>
      <c r="F29" s="628">
        <f>Data_Individual!F30</f>
        <v>0</v>
      </c>
      <c r="G29" s="628">
        <f>Data_Individual!G30</f>
        <v>0</v>
      </c>
      <c r="H29" s="628">
        <f>Data_Individual!H30</f>
        <v>0</v>
      </c>
      <c r="I29" s="628">
        <f>Data_Individual!I30</f>
        <v>0</v>
      </c>
      <c r="J29" s="629">
        <f t="shared" si="12"/>
        <v>0</v>
      </c>
      <c r="K29" s="194" t="str">
        <f t="shared" si="4"/>
        <v>ปรับปรุง</v>
      </c>
      <c r="L29" s="627">
        <f>Data_Individual!J30</f>
        <v>0</v>
      </c>
      <c r="M29" s="628">
        <f>Data_Individual!K30</f>
        <v>0</v>
      </c>
      <c r="N29" s="628">
        <f>Data_Individual!L30</f>
        <v>0</v>
      </c>
      <c r="O29" s="628">
        <f>Data_Individual!M30</f>
        <v>0</v>
      </c>
      <c r="P29" s="628">
        <f>Data_Individual!N30</f>
        <v>0</v>
      </c>
      <c r="Q29" s="628">
        <f>Data_Individual!O30</f>
        <v>0</v>
      </c>
      <c r="R29" s="628">
        <f>Data_Individual!P30</f>
        <v>0</v>
      </c>
      <c r="S29" s="628">
        <f>Data_Individual!Q30</f>
        <v>0</v>
      </c>
      <c r="T29" s="628">
        <f>Data_Individual!R30</f>
        <v>0</v>
      </c>
      <c r="U29" s="630">
        <f t="shared" si="2"/>
        <v>0</v>
      </c>
      <c r="V29" s="188" t="str">
        <f t="shared" si="5"/>
        <v>ปรับปรุง</v>
      </c>
      <c r="W29" s="182"/>
      <c r="X29" s="182"/>
      <c r="Y29" s="189">
        <f t="shared" si="6"/>
        <v>0</v>
      </c>
      <c r="Z29" s="190">
        <f t="shared" si="7"/>
        <v>0</v>
      </c>
      <c r="AA29" s="631">
        <f>Data_Individual!S30</f>
        <v>0</v>
      </c>
      <c r="AB29" s="632">
        <f>Data_Individual!T30</f>
        <v>0</v>
      </c>
      <c r="AC29" s="632">
        <f>Data_Individual!U30</f>
        <v>0</v>
      </c>
      <c r="AD29" s="632">
        <f>Data_Individual!V30</f>
        <v>0</v>
      </c>
      <c r="AE29" s="632">
        <f>Data_Individual!W30</f>
        <v>0</v>
      </c>
      <c r="AF29" s="632">
        <f>Data_Individual!X30</f>
        <v>0</v>
      </c>
      <c r="AG29" s="632">
        <f>Data_Individual!Y30</f>
        <v>0</v>
      </c>
      <c r="AH29" s="632">
        <f>Data_Individual!Z30</f>
        <v>0</v>
      </c>
      <c r="AI29" s="629">
        <f t="shared" si="3"/>
        <v>0</v>
      </c>
      <c r="AJ29" s="188" t="str">
        <f t="shared" si="8"/>
        <v>ปรับปรุง</v>
      </c>
      <c r="AK29" s="333">
        <f t="shared" si="13"/>
        <v>0</v>
      </c>
      <c r="AL29" s="329" t="str">
        <f t="shared" si="11"/>
        <v>ปรับปรุง</v>
      </c>
      <c r="AM29" s="809"/>
      <c r="AN29" s="810"/>
    </row>
    <row r="30" spans="2:40" s="624" customFormat="1" ht="18.75" customHeight="1" x14ac:dyDescent="0.2">
      <c r="B30" s="625">
        <f>Data_Individual!B31</f>
        <v>0</v>
      </c>
      <c r="C30" s="625">
        <f>Data_Individual!C31</f>
        <v>0</v>
      </c>
      <c r="D30" s="626">
        <f>Data_Individual!D31</f>
        <v>0</v>
      </c>
      <c r="E30" s="627">
        <f>Data_Individual!E31</f>
        <v>0</v>
      </c>
      <c r="F30" s="628">
        <f>Data_Individual!F31</f>
        <v>0</v>
      </c>
      <c r="G30" s="628">
        <f>Data_Individual!G31</f>
        <v>0</v>
      </c>
      <c r="H30" s="628">
        <f>Data_Individual!H31</f>
        <v>0</v>
      </c>
      <c r="I30" s="628">
        <f>Data_Individual!I31</f>
        <v>0</v>
      </c>
      <c r="J30" s="629">
        <f t="shared" si="12"/>
        <v>0</v>
      </c>
      <c r="K30" s="194" t="str">
        <f t="shared" si="4"/>
        <v>ปรับปรุง</v>
      </c>
      <c r="L30" s="627">
        <f>Data_Individual!J31</f>
        <v>0</v>
      </c>
      <c r="M30" s="628">
        <f>Data_Individual!K31</f>
        <v>0</v>
      </c>
      <c r="N30" s="628">
        <f>Data_Individual!L31</f>
        <v>0</v>
      </c>
      <c r="O30" s="628">
        <f>Data_Individual!M31</f>
        <v>0</v>
      </c>
      <c r="P30" s="628">
        <f>Data_Individual!N31</f>
        <v>0</v>
      </c>
      <c r="Q30" s="628">
        <f>Data_Individual!O31</f>
        <v>0</v>
      </c>
      <c r="R30" s="628">
        <f>Data_Individual!P31</f>
        <v>0</v>
      </c>
      <c r="S30" s="628">
        <f>Data_Individual!Q31</f>
        <v>0</v>
      </c>
      <c r="T30" s="628">
        <f>Data_Individual!R31</f>
        <v>0</v>
      </c>
      <c r="U30" s="630">
        <f t="shared" si="2"/>
        <v>0</v>
      </c>
      <c r="V30" s="194" t="str">
        <f t="shared" si="5"/>
        <v>ปรับปรุง</v>
      </c>
      <c r="W30" s="182"/>
      <c r="X30" s="182"/>
      <c r="Y30" s="195">
        <f t="shared" si="6"/>
        <v>0</v>
      </c>
      <c r="Z30" s="196">
        <f t="shared" si="7"/>
        <v>0</v>
      </c>
      <c r="AA30" s="631">
        <f>Data_Individual!S31</f>
        <v>0</v>
      </c>
      <c r="AB30" s="632">
        <f>Data_Individual!T31</f>
        <v>0</v>
      </c>
      <c r="AC30" s="632">
        <f>Data_Individual!U31</f>
        <v>0</v>
      </c>
      <c r="AD30" s="632">
        <f>Data_Individual!V31</f>
        <v>0</v>
      </c>
      <c r="AE30" s="632">
        <f>Data_Individual!W31</f>
        <v>0</v>
      </c>
      <c r="AF30" s="632">
        <f>Data_Individual!X31</f>
        <v>0</v>
      </c>
      <c r="AG30" s="632">
        <f>Data_Individual!Y31</f>
        <v>0</v>
      </c>
      <c r="AH30" s="632">
        <f>Data_Individual!Z31</f>
        <v>0</v>
      </c>
      <c r="AI30" s="629">
        <f t="shared" si="3"/>
        <v>0</v>
      </c>
      <c r="AJ30" s="194" t="str">
        <f t="shared" si="8"/>
        <v>ปรับปรุง</v>
      </c>
      <c r="AK30" s="333">
        <f t="shared" si="13"/>
        <v>0</v>
      </c>
      <c r="AL30" s="330" t="str">
        <f t="shared" si="11"/>
        <v>ปรับปรุง</v>
      </c>
      <c r="AM30" s="809"/>
      <c r="AN30" s="810"/>
    </row>
    <row r="31" spans="2:40" s="624" customFormat="1" ht="18.75" customHeight="1" thickBot="1" x14ac:dyDescent="0.25">
      <c r="B31" s="633">
        <f>Data_Individual!B32</f>
        <v>0</v>
      </c>
      <c r="C31" s="633">
        <f>Data_Individual!C32</f>
        <v>0</v>
      </c>
      <c r="D31" s="634">
        <f>Data_Individual!D32</f>
        <v>0</v>
      </c>
      <c r="E31" s="635">
        <f>Data_Individual!E32</f>
        <v>0</v>
      </c>
      <c r="F31" s="636">
        <f>Data_Individual!F32</f>
        <v>0</v>
      </c>
      <c r="G31" s="636">
        <f>Data_Individual!G32</f>
        <v>0</v>
      </c>
      <c r="H31" s="636">
        <f>Data_Individual!H32</f>
        <v>0</v>
      </c>
      <c r="I31" s="636">
        <f>Data_Individual!I32</f>
        <v>0</v>
      </c>
      <c r="J31" s="637">
        <f t="shared" si="12"/>
        <v>0</v>
      </c>
      <c r="K31" s="198" t="str">
        <f t="shared" si="4"/>
        <v>ปรับปรุง</v>
      </c>
      <c r="L31" s="638">
        <f>Data_Individual!J32</f>
        <v>0</v>
      </c>
      <c r="M31" s="639">
        <f>Data_Individual!K32</f>
        <v>0</v>
      </c>
      <c r="N31" s="639">
        <f>Data_Individual!L32</f>
        <v>0</v>
      </c>
      <c r="O31" s="639">
        <f>Data_Individual!M32</f>
        <v>0</v>
      </c>
      <c r="P31" s="639">
        <f>Data_Individual!N32</f>
        <v>0</v>
      </c>
      <c r="Q31" s="639">
        <f>Data_Individual!O32</f>
        <v>0</v>
      </c>
      <c r="R31" s="639">
        <f>Data_Individual!P32</f>
        <v>0</v>
      </c>
      <c r="S31" s="639">
        <f>Data_Individual!Q32</f>
        <v>0</v>
      </c>
      <c r="T31" s="639">
        <f>Data_Individual!R32</f>
        <v>0</v>
      </c>
      <c r="U31" s="640">
        <f t="shared" si="2"/>
        <v>0</v>
      </c>
      <c r="V31" s="198" t="str">
        <f t="shared" si="5"/>
        <v>ปรับปรุง</v>
      </c>
      <c r="W31" s="182"/>
      <c r="X31" s="182"/>
      <c r="Y31" s="201">
        <f t="shared" si="6"/>
        <v>0</v>
      </c>
      <c r="Z31" s="202">
        <f t="shared" si="7"/>
        <v>0</v>
      </c>
      <c r="AA31" s="644">
        <f>Data_Individual!S32</f>
        <v>0</v>
      </c>
      <c r="AB31" s="645">
        <f>Data_Individual!T32</f>
        <v>0</v>
      </c>
      <c r="AC31" s="645">
        <f>Data_Individual!U32</f>
        <v>0</v>
      </c>
      <c r="AD31" s="645">
        <f>Data_Individual!V32</f>
        <v>0</v>
      </c>
      <c r="AE31" s="645">
        <f>Data_Individual!W32</f>
        <v>0</v>
      </c>
      <c r="AF31" s="645">
        <f>Data_Individual!X32</f>
        <v>0</v>
      </c>
      <c r="AG31" s="645">
        <f>Data_Individual!Y32</f>
        <v>0</v>
      </c>
      <c r="AH31" s="645">
        <f>Data_Individual!Z32</f>
        <v>0</v>
      </c>
      <c r="AI31" s="643">
        <f t="shared" si="3"/>
        <v>0</v>
      </c>
      <c r="AJ31" s="198" t="str">
        <f t="shared" si="8"/>
        <v>ปรับปรุง</v>
      </c>
      <c r="AK31" s="334">
        <f t="shared" si="13"/>
        <v>0</v>
      </c>
      <c r="AL31" s="331" t="str">
        <f t="shared" si="11"/>
        <v>ปรับปรุง</v>
      </c>
      <c r="AM31" s="816"/>
      <c r="AN31" s="817"/>
    </row>
    <row r="32" spans="2:40" s="624" customFormat="1" ht="18.75" customHeight="1" x14ac:dyDescent="0.2">
      <c r="B32" s="615">
        <f>Data_Individual!B33</f>
        <v>0</v>
      </c>
      <c r="C32" s="615">
        <f>Data_Individual!C33</f>
        <v>0</v>
      </c>
      <c r="D32" s="616">
        <f>Data_Individual!D33</f>
        <v>0</v>
      </c>
      <c r="E32" s="617">
        <f>Data_Individual!E33</f>
        <v>0</v>
      </c>
      <c r="F32" s="618">
        <f>Data_Individual!F33</f>
        <v>0</v>
      </c>
      <c r="G32" s="618">
        <f>Data_Individual!G33</f>
        <v>0</v>
      </c>
      <c r="H32" s="618">
        <f>Data_Individual!H33</f>
        <v>0</v>
      </c>
      <c r="I32" s="618">
        <f>Data_Individual!I33</f>
        <v>0</v>
      </c>
      <c r="J32" s="619">
        <f t="shared" si="12"/>
        <v>0</v>
      </c>
      <c r="K32" s="181" t="str">
        <f t="shared" si="4"/>
        <v>ปรับปรุง</v>
      </c>
      <c r="L32" s="617">
        <f>Data_Individual!J33</f>
        <v>0</v>
      </c>
      <c r="M32" s="618">
        <f>Data_Individual!K33</f>
        <v>0</v>
      </c>
      <c r="N32" s="618">
        <f>Data_Individual!L33</f>
        <v>0</v>
      </c>
      <c r="O32" s="618">
        <f>Data_Individual!M33</f>
        <v>0</v>
      </c>
      <c r="P32" s="618">
        <f>Data_Individual!N33</f>
        <v>0</v>
      </c>
      <c r="Q32" s="618">
        <f>Data_Individual!O33</f>
        <v>0</v>
      </c>
      <c r="R32" s="618">
        <f>Data_Individual!P33</f>
        <v>0</v>
      </c>
      <c r="S32" s="618">
        <f>Data_Individual!Q33</f>
        <v>0</v>
      </c>
      <c r="T32" s="618">
        <f>Data_Individual!R33</f>
        <v>0</v>
      </c>
      <c r="U32" s="620">
        <f t="shared" si="2"/>
        <v>0</v>
      </c>
      <c r="V32" s="181" t="str">
        <f t="shared" si="5"/>
        <v>ปรับปรุง</v>
      </c>
      <c r="W32" s="182"/>
      <c r="X32" s="182"/>
      <c r="Y32" s="183">
        <f t="shared" si="6"/>
        <v>0</v>
      </c>
      <c r="Z32" s="184">
        <f t="shared" si="7"/>
        <v>0</v>
      </c>
      <c r="AA32" s="621">
        <f>Data_Individual!S33</f>
        <v>0</v>
      </c>
      <c r="AB32" s="622">
        <f>Data_Individual!T33</f>
        <v>0</v>
      </c>
      <c r="AC32" s="622">
        <f>Data_Individual!U33</f>
        <v>0</v>
      </c>
      <c r="AD32" s="622">
        <f>Data_Individual!V33</f>
        <v>0</v>
      </c>
      <c r="AE32" s="622">
        <f>Data_Individual!W33</f>
        <v>0</v>
      </c>
      <c r="AF32" s="622">
        <f>Data_Individual!X33</f>
        <v>0</v>
      </c>
      <c r="AG32" s="622">
        <f>Data_Individual!Y33</f>
        <v>0</v>
      </c>
      <c r="AH32" s="622">
        <f>Data_Individual!Z33</f>
        <v>0</v>
      </c>
      <c r="AI32" s="619">
        <f t="shared" si="3"/>
        <v>0</v>
      </c>
      <c r="AJ32" s="186" t="str">
        <f t="shared" si="8"/>
        <v>ปรับปรุง</v>
      </c>
      <c r="AK32" s="332">
        <f t="shared" si="13"/>
        <v>0</v>
      </c>
      <c r="AL32" s="327" t="str">
        <f t="shared" si="11"/>
        <v>ปรับปรุง</v>
      </c>
      <c r="AM32" s="807"/>
      <c r="AN32" s="808"/>
    </row>
    <row r="33" spans="2:40" s="624" customFormat="1" ht="18.75" customHeight="1" x14ac:dyDescent="0.2">
      <c r="B33" s="625">
        <f>Data_Individual!B34</f>
        <v>0</v>
      </c>
      <c r="C33" s="625">
        <f>Data_Individual!C34</f>
        <v>0</v>
      </c>
      <c r="D33" s="626">
        <f>Data_Individual!D34</f>
        <v>0</v>
      </c>
      <c r="E33" s="627">
        <f>Data_Individual!E34</f>
        <v>0</v>
      </c>
      <c r="F33" s="628">
        <f>Data_Individual!F34</f>
        <v>0</v>
      </c>
      <c r="G33" s="628">
        <f>Data_Individual!G34</f>
        <v>0</v>
      </c>
      <c r="H33" s="628">
        <f>Data_Individual!H34</f>
        <v>0</v>
      </c>
      <c r="I33" s="628">
        <f>Data_Individual!I34</f>
        <v>0</v>
      </c>
      <c r="J33" s="629">
        <f t="shared" si="12"/>
        <v>0</v>
      </c>
      <c r="K33" s="194" t="str">
        <f t="shared" si="4"/>
        <v>ปรับปรุง</v>
      </c>
      <c r="L33" s="627">
        <f>Data_Individual!J34</f>
        <v>0</v>
      </c>
      <c r="M33" s="628">
        <f>Data_Individual!K34</f>
        <v>0</v>
      </c>
      <c r="N33" s="628">
        <f>Data_Individual!L34</f>
        <v>0</v>
      </c>
      <c r="O33" s="628">
        <f>Data_Individual!M34</f>
        <v>0</v>
      </c>
      <c r="P33" s="628">
        <f>Data_Individual!N34</f>
        <v>0</v>
      </c>
      <c r="Q33" s="628">
        <f>Data_Individual!O34</f>
        <v>0</v>
      </c>
      <c r="R33" s="628">
        <f>Data_Individual!P34</f>
        <v>0</v>
      </c>
      <c r="S33" s="628">
        <f>Data_Individual!Q34</f>
        <v>0</v>
      </c>
      <c r="T33" s="628">
        <f>Data_Individual!R34</f>
        <v>0</v>
      </c>
      <c r="U33" s="630">
        <f t="shared" si="2"/>
        <v>0</v>
      </c>
      <c r="V33" s="188" t="str">
        <f t="shared" si="5"/>
        <v>ปรับปรุง</v>
      </c>
      <c r="W33" s="182"/>
      <c r="X33" s="182"/>
      <c r="Y33" s="189">
        <f t="shared" si="6"/>
        <v>0</v>
      </c>
      <c r="Z33" s="190">
        <f t="shared" si="7"/>
        <v>0</v>
      </c>
      <c r="AA33" s="631">
        <f>Data_Individual!S34</f>
        <v>0</v>
      </c>
      <c r="AB33" s="632">
        <f>Data_Individual!T34</f>
        <v>0</v>
      </c>
      <c r="AC33" s="632">
        <f>Data_Individual!U34</f>
        <v>0</v>
      </c>
      <c r="AD33" s="632">
        <f>Data_Individual!V34</f>
        <v>0</v>
      </c>
      <c r="AE33" s="632">
        <f>Data_Individual!W34</f>
        <v>0</v>
      </c>
      <c r="AF33" s="632">
        <f>Data_Individual!X34</f>
        <v>0</v>
      </c>
      <c r="AG33" s="632">
        <f>Data_Individual!Y34</f>
        <v>0</v>
      </c>
      <c r="AH33" s="632">
        <f>Data_Individual!Z34</f>
        <v>0</v>
      </c>
      <c r="AI33" s="629">
        <f t="shared" si="3"/>
        <v>0</v>
      </c>
      <c r="AJ33" s="192" t="str">
        <f t="shared" si="8"/>
        <v>ปรับปรุง</v>
      </c>
      <c r="AK33" s="333">
        <f t="shared" si="13"/>
        <v>0</v>
      </c>
      <c r="AL33" s="328" t="str">
        <f t="shared" si="11"/>
        <v>ปรับปรุง</v>
      </c>
      <c r="AM33" s="809"/>
      <c r="AN33" s="810"/>
    </row>
    <row r="34" spans="2:40" s="624" customFormat="1" ht="18.75" customHeight="1" x14ac:dyDescent="0.2">
      <c r="B34" s="646">
        <f>Data_Individual!B35</f>
        <v>0</v>
      </c>
      <c r="C34" s="646">
        <f>Data_Individual!C35</f>
        <v>0</v>
      </c>
      <c r="D34" s="626">
        <f>Data_Individual!D35</f>
        <v>0</v>
      </c>
      <c r="E34" s="627">
        <f>Data_Individual!E35</f>
        <v>0</v>
      </c>
      <c r="F34" s="628">
        <f>Data_Individual!F35</f>
        <v>0</v>
      </c>
      <c r="G34" s="628">
        <f>Data_Individual!G35</f>
        <v>0</v>
      </c>
      <c r="H34" s="628">
        <f>Data_Individual!H35</f>
        <v>0</v>
      </c>
      <c r="I34" s="628">
        <f>Data_Individual!I35</f>
        <v>0</v>
      </c>
      <c r="J34" s="629">
        <f t="shared" si="12"/>
        <v>0</v>
      </c>
      <c r="K34" s="194" t="str">
        <f t="shared" si="4"/>
        <v>ปรับปรุง</v>
      </c>
      <c r="L34" s="627">
        <f>Data_Individual!J35</f>
        <v>0</v>
      </c>
      <c r="M34" s="628">
        <f>Data_Individual!K35</f>
        <v>0</v>
      </c>
      <c r="N34" s="628">
        <f>Data_Individual!L35</f>
        <v>0</v>
      </c>
      <c r="O34" s="628">
        <f>Data_Individual!M35</f>
        <v>0</v>
      </c>
      <c r="P34" s="628">
        <f>Data_Individual!N35</f>
        <v>0</v>
      </c>
      <c r="Q34" s="628">
        <f>Data_Individual!O35</f>
        <v>0</v>
      </c>
      <c r="R34" s="628">
        <f>Data_Individual!P35</f>
        <v>0</v>
      </c>
      <c r="S34" s="628">
        <f>Data_Individual!Q35</f>
        <v>0</v>
      </c>
      <c r="T34" s="628">
        <f>Data_Individual!R35</f>
        <v>0</v>
      </c>
      <c r="U34" s="630">
        <f t="shared" si="2"/>
        <v>0</v>
      </c>
      <c r="V34" s="188" t="str">
        <f t="shared" si="5"/>
        <v>ปรับปรุง</v>
      </c>
      <c r="W34" s="182"/>
      <c r="X34" s="182"/>
      <c r="Y34" s="189">
        <f t="shared" si="6"/>
        <v>0</v>
      </c>
      <c r="Z34" s="190">
        <f t="shared" si="7"/>
        <v>0</v>
      </c>
      <c r="AA34" s="631">
        <f>Data_Individual!S35</f>
        <v>0</v>
      </c>
      <c r="AB34" s="632">
        <f>Data_Individual!T35</f>
        <v>0</v>
      </c>
      <c r="AC34" s="632">
        <f>Data_Individual!U35</f>
        <v>0</v>
      </c>
      <c r="AD34" s="632">
        <f>Data_Individual!V35</f>
        <v>0</v>
      </c>
      <c r="AE34" s="632">
        <f>Data_Individual!W35</f>
        <v>0</v>
      </c>
      <c r="AF34" s="632">
        <f>Data_Individual!X35</f>
        <v>0</v>
      </c>
      <c r="AG34" s="632">
        <f>Data_Individual!Y35</f>
        <v>0</v>
      </c>
      <c r="AH34" s="632">
        <f>Data_Individual!Z35</f>
        <v>0</v>
      </c>
      <c r="AI34" s="629">
        <f t="shared" si="3"/>
        <v>0</v>
      </c>
      <c r="AJ34" s="188" t="str">
        <f t="shared" si="8"/>
        <v>ปรับปรุง</v>
      </c>
      <c r="AK34" s="333">
        <f t="shared" si="13"/>
        <v>0</v>
      </c>
      <c r="AL34" s="329" t="str">
        <f t="shared" si="11"/>
        <v>ปรับปรุง</v>
      </c>
      <c r="AM34" s="809"/>
      <c r="AN34" s="810"/>
    </row>
    <row r="35" spans="2:40" s="624" customFormat="1" ht="18.75" customHeight="1" x14ac:dyDescent="0.2">
      <c r="B35" s="646">
        <f>Data_Individual!B36</f>
        <v>0</v>
      </c>
      <c r="C35" s="646">
        <f>Data_Individual!C36</f>
        <v>0</v>
      </c>
      <c r="D35" s="626">
        <f>Data_Individual!D36</f>
        <v>0</v>
      </c>
      <c r="E35" s="627">
        <f>Data_Individual!E36</f>
        <v>0</v>
      </c>
      <c r="F35" s="628">
        <f>Data_Individual!F36</f>
        <v>0</v>
      </c>
      <c r="G35" s="628">
        <f>Data_Individual!G36</f>
        <v>0</v>
      </c>
      <c r="H35" s="628">
        <f>Data_Individual!H36</f>
        <v>0</v>
      </c>
      <c r="I35" s="628">
        <f>Data_Individual!I36</f>
        <v>0</v>
      </c>
      <c r="J35" s="629">
        <f t="shared" si="12"/>
        <v>0</v>
      </c>
      <c r="K35" s="194" t="str">
        <f t="shared" si="4"/>
        <v>ปรับปรุง</v>
      </c>
      <c r="L35" s="627">
        <f>Data_Individual!J36</f>
        <v>0</v>
      </c>
      <c r="M35" s="628">
        <f>Data_Individual!K36</f>
        <v>0</v>
      </c>
      <c r="N35" s="628">
        <f>Data_Individual!L36</f>
        <v>0</v>
      </c>
      <c r="O35" s="628">
        <f>Data_Individual!M36</f>
        <v>0</v>
      </c>
      <c r="P35" s="628">
        <f>Data_Individual!N36</f>
        <v>0</v>
      </c>
      <c r="Q35" s="628">
        <f>Data_Individual!O36</f>
        <v>0</v>
      </c>
      <c r="R35" s="628">
        <f>Data_Individual!P36</f>
        <v>0</v>
      </c>
      <c r="S35" s="628">
        <f>Data_Individual!Q36</f>
        <v>0</v>
      </c>
      <c r="T35" s="628">
        <f>Data_Individual!R36</f>
        <v>0</v>
      </c>
      <c r="U35" s="630">
        <f t="shared" si="2"/>
        <v>0</v>
      </c>
      <c r="V35" s="194" t="str">
        <f t="shared" si="5"/>
        <v>ปรับปรุง</v>
      </c>
      <c r="W35" s="182"/>
      <c r="X35" s="182"/>
      <c r="Y35" s="195">
        <f t="shared" si="6"/>
        <v>0</v>
      </c>
      <c r="Z35" s="196">
        <f t="shared" si="7"/>
        <v>0</v>
      </c>
      <c r="AA35" s="631">
        <f>Data_Individual!S36</f>
        <v>0</v>
      </c>
      <c r="AB35" s="632">
        <f>Data_Individual!T36</f>
        <v>0</v>
      </c>
      <c r="AC35" s="632">
        <f>Data_Individual!U36</f>
        <v>0</v>
      </c>
      <c r="AD35" s="632">
        <f>Data_Individual!V36</f>
        <v>0</v>
      </c>
      <c r="AE35" s="632">
        <f>Data_Individual!W36</f>
        <v>0</v>
      </c>
      <c r="AF35" s="632">
        <f>Data_Individual!X36</f>
        <v>0</v>
      </c>
      <c r="AG35" s="632">
        <f>Data_Individual!Y36</f>
        <v>0</v>
      </c>
      <c r="AH35" s="632">
        <f>Data_Individual!Z36</f>
        <v>0</v>
      </c>
      <c r="AI35" s="629">
        <f t="shared" si="3"/>
        <v>0</v>
      </c>
      <c r="AJ35" s="194" t="str">
        <f t="shared" si="8"/>
        <v>ปรับปรุง</v>
      </c>
      <c r="AK35" s="333">
        <f t="shared" si="13"/>
        <v>0</v>
      </c>
      <c r="AL35" s="330" t="str">
        <f t="shared" si="11"/>
        <v>ปรับปรุง</v>
      </c>
      <c r="AM35" s="809"/>
      <c r="AN35" s="810"/>
    </row>
    <row r="36" spans="2:40" s="624" customFormat="1" ht="18.75" customHeight="1" thickBot="1" x14ac:dyDescent="0.25">
      <c r="B36" s="647">
        <f>Data_Individual!B37</f>
        <v>0</v>
      </c>
      <c r="C36" s="647">
        <f>Data_Individual!C37</f>
        <v>0</v>
      </c>
      <c r="D36" s="634">
        <f>Data_Individual!D37</f>
        <v>0</v>
      </c>
      <c r="E36" s="635">
        <f>Data_Individual!E37</f>
        <v>0</v>
      </c>
      <c r="F36" s="636">
        <f>Data_Individual!F37</f>
        <v>0</v>
      </c>
      <c r="G36" s="636">
        <f>Data_Individual!G37</f>
        <v>0</v>
      </c>
      <c r="H36" s="636">
        <f>Data_Individual!H37</f>
        <v>0</v>
      </c>
      <c r="I36" s="636">
        <f>Data_Individual!I37</f>
        <v>0</v>
      </c>
      <c r="J36" s="637">
        <f t="shared" si="12"/>
        <v>0</v>
      </c>
      <c r="K36" s="198" t="str">
        <f t="shared" si="4"/>
        <v>ปรับปรุง</v>
      </c>
      <c r="L36" s="638">
        <f>Data_Individual!J37</f>
        <v>0</v>
      </c>
      <c r="M36" s="639">
        <f>Data_Individual!K37</f>
        <v>0</v>
      </c>
      <c r="N36" s="639">
        <f>Data_Individual!L37</f>
        <v>0</v>
      </c>
      <c r="O36" s="639">
        <f>Data_Individual!M37</f>
        <v>0</v>
      </c>
      <c r="P36" s="639">
        <f>Data_Individual!N37</f>
        <v>0</v>
      </c>
      <c r="Q36" s="639">
        <f>Data_Individual!O37</f>
        <v>0</v>
      </c>
      <c r="R36" s="639">
        <f>Data_Individual!P37</f>
        <v>0</v>
      </c>
      <c r="S36" s="639">
        <f>Data_Individual!Q37</f>
        <v>0</v>
      </c>
      <c r="T36" s="639">
        <f>Data_Individual!R37</f>
        <v>0</v>
      </c>
      <c r="U36" s="640">
        <f t="shared" si="2"/>
        <v>0</v>
      </c>
      <c r="V36" s="198" t="str">
        <f t="shared" si="5"/>
        <v>ปรับปรุง</v>
      </c>
      <c r="W36" s="182"/>
      <c r="X36" s="182"/>
      <c r="Y36" s="201">
        <f t="shared" si="6"/>
        <v>0</v>
      </c>
      <c r="Z36" s="202">
        <f t="shared" si="7"/>
        <v>0</v>
      </c>
      <c r="AA36" s="644">
        <f>Data_Individual!S37</f>
        <v>0</v>
      </c>
      <c r="AB36" s="645">
        <f>Data_Individual!T37</f>
        <v>0</v>
      </c>
      <c r="AC36" s="645">
        <f>Data_Individual!U37</f>
        <v>0</v>
      </c>
      <c r="AD36" s="645">
        <f>Data_Individual!V37</f>
        <v>0</v>
      </c>
      <c r="AE36" s="645">
        <f>Data_Individual!W37</f>
        <v>0</v>
      </c>
      <c r="AF36" s="645">
        <f>Data_Individual!X37</f>
        <v>0</v>
      </c>
      <c r="AG36" s="645">
        <f>Data_Individual!Y37</f>
        <v>0</v>
      </c>
      <c r="AH36" s="645">
        <f>Data_Individual!Z37</f>
        <v>0</v>
      </c>
      <c r="AI36" s="643">
        <f t="shared" si="3"/>
        <v>0</v>
      </c>
      <c r="AJ36" s="198" t="str">
        <f t="shared" si="8"/>
        <v>ปรับปรุง</v>
      </c>
      <c r="AK36" s="334">
        <f t="shared" si="13"/>
        <v>0</v>
      </c>
      <c r="AL36" s="331" t="str">
        <f t="shared" si="11"/>
        <v>ปรับปรุง</v>
      </c>
      <c r="AM36" s="816"/>
      <c r="AN36" s="817"/>
    </row>
    <row r="37" spans="2:40" s="624" customFormat="1" ht="18.75" customHeight="1" x14ac:dyDescent="0.2">
      <c r="B37" s="615">
        <f>Data_Individual!B38</f>
        <v>0</v>
      </c>
      <c r="C37" s="615">
        <f>Data_Individual!C38</f>
        <v>0</v>
      </c>
      <c r="D37" s="616">
        <f>Data_Individual!D38</f>
        <v>0</v>
      </c>
      <c r="E37" s="617">
        <f>Data_Individual!E38</f>
        <v>0</v>
      </c>
      <c r="F37" s="618">
        <f>Data_Individual!F38</f>
        <v>0</v>
      </c>
      <c r="G37" s="618">
        <f>Data_Individual!G38</f>
        <v>0</v>
      </c>
      <c r="H37" s="618">
        <f>Data_Individual!H38</f>
        <v>0</v>
      </c>
      <c r="I37" s="618">
        <f>Data_Individual!I38</f>
        <v>0</v>
      </c>
      <c r="J37" s="619">
        <f t="shared" si="12"/>
        <v>0</v>
      </c>
      <c r="K37" s="181" t="str">
        <f t="shared" si="4"/>
        <v>ปรับปรุง</v>
      </c>
      <c r="L37" s="617">
        <f>Data_Individual!J38</f>
        <v>0</v>
      </c>
      <c r="M37" s="618">
        <f>Data_Individual!K38</f>
        <v>0</v>
      </c>
      <c r="N37" s="618">
        <f>Data_Individual!L38</f>
        <v>0</v>
      </c>
      <c r="O37" s="618">
        <f>Data_Individual!M38</f>
        <v>0</v>
      </c>
      <c r="P37" s="618">
        <f>Data_Individual!N38</f>
        <v>0</v>
      </c>
      <c r="Q37" s="618">
        <f>Data_Individual!O38</f>
        <v>0</v>
      </c>
      <c r="R37" s="618">
        <f>Data_Individual!P38</f>
        <v>0</v>
      </c>
      <c r="S37" s="618">
        <f>Data_Individual!Q38</f>
        <v>0</v>
      </c>
      <c r="T37" s="618">
        <f>Data_Individual!R38</f>
        <v>0</v>
      </c>
      <c r="U37" s="620">
        <f t="shared" si="2"/>
        <v>0</v>
      </c>
      <c r="V37" s="181" t="str">
        <f t="shared" si="5"/>
        <v>ปรับปรุง</v>
      </c>
      <c r="W37" s="182"/>
      <c r="X37" s="182"/>
      <c r="Y37" s="183">
        <f t="shared" si="6"/>
        <v>0</v>
      </c>
      <c r="Z37" s="184">
        <f t="shared" si="7"/>
        <v>0</v>
      </c>
      <c r="AA37" s="621">
        <f>Data_Individual!S38</f>
        <v>0</v>
      </c>
      <c r="AB37" s="622">
        <f>Data_Individual!T38</f>
        <v>0</v>
      </c>
      <c r="AC37" s="622">
        <f>Data_Individual!U38</f>
        <v>0</v>
      </c>
      <c r="AD37" s="622">
        <f>Data_Individual!V38</f>
        <v>0</v>
      </c>
      <c r="AE37" s="622">
        <f>Data_Individual!W38</f>
        <v>0</v>
      </c>
      <c r="AF37" s="622">
        <f>Data_Individual!X38</f>
        <v>0</v>
      </c>
      <c r="AG37" s="622">
        <f>Data_Individual!Y38</f>
        <v>0</v>
      </c>
      <c r="AH37" s="622">
        <f>Data_Individual!Z38</f>
        <v>0</v>
      </c>
      <c r="AI37" s="619">
        <f t="shared" si="3"/>
        <v>0</v>
      </c>
      <c r="AJ37" s="186" t="str">
        <f t="shared" si="8"/>
        <v>ปรับปรุง</v>
      </c>
      <c r="AK37" s="332">
        <f t="shared" si="13"/>
        <v>0</v>
      </c>
      <c r="AL37" s="327" t="str">
        <f t="shared" si="11"/>
        <v>ปรับปรุง</v>
      </c>
      <c r="AM37" s="807"/>
      <c r="AN37" s="808"/>
    </row>
    <row r="38" spans="2:40" s="624" customFormat="1" ht="18.75" customHeight="1" x14ac:dyDescent="0.2">
      <c r="B38" s="625">
        <f>Data_Individual!B39</f>
        <v>0</v>
      </c>
      <c r="C38" s="625">
        <f>Data_Individual!C39</f>
        <v>0</v>
      </c>
      <c r="D38" s="626">
        <f>Data_Individual!D39</f>
        <v>0</v>
      </c>
      <c r="E38" s="627">
        <f>Data_Individual!E39</f>
        <v>0</v>
      </c>
      <c r="F38" s="628">
        <f>Data_Individual!F39</f>
        <v>0</v>
      </c>
      <c r="G38" s="628">
        <f>Data_Individual!G39</f>
        <v>0</v>
      </c>
      <c r="H38" s="628">
        <f>Data_Individual!H39</f>
        <v>0</v>
      </c>
      <c r="I38" s="628">
        <f>Data_Individual!I39</f>
        <v>0</v>
      </c>
      <c r="J38" s="629">
        <f t="shared" si="12"/>
        <v>0</v>
      </c>
      <c r="K38" s="194" t="str">
        <f t="shared" si="4"/>
        <v>ปรับปรุง</v>
      </c>
      <c r="L38" s="627">
        <f>Data_Individual!J39</f>
        <v>0</v>
      </c>
      <c r="M38" s="628">
        <f>Data_Individual!K39</f>
        <v>0</v>
      </c>
      <c r="N38" s="628">
        <f>Data_Individual!L39</f>
        <v>0</v>
      </c>
      <c r="O38" s="628">
        <f>Data_Individual!M39</f>
        <v>0</v>
      </c>
      <c r="P38" s="628">
        <f>Data_Individual!N39</f>
        <v>0</v>
      </c>
      <c r="Q38" s="628">
        <f>Data_Individual!O39</f>
        <v>0</v>
      </c>
      <c r="R38" s="628">
        <f>Data_Individual!P39</f>
        <v>0</v>
      </c>
      <c r="S38" s="628">
        <f>Data_Individual!Q39</f>
        <v>0</v>
      </c>
      <c r="T38" s="628">
        <f>Data_Individual!R39</f>
        <v>0</v>
      </c>
      <c r="U38" s="630">
        <f t="shared" ref="U38:U66" si="18">SUM(L38:T38)</f>
        <v>0</v>
      </c>
      <c r="V38" s="188" t="str">
        <f t="shared" si="5"/>
        <v>ปรับปรุง</v>
      </c>
      <c r="W38" s="182"/>
      <c r="X38" s="182"/>
      <c r="Y38" s="189">
        <f t="shared" si="6"/>
        <v>0</v>
      </c>
      <c r="Z38" s="190">
        <f t="shared" si="7"/>
        <v>0</v>
      </c>
      <c r="AA38" s="631">
        <f>Data_Individual!S39</f>
        <v>0</v>
      </c>
      <c r="AB38" s="632">
        <f>Data_Individual!T39</f>
        <v>0</v>
      </c>
      <c r="AC38" s="632">
        <f>Data_Individual!U39</f>
        <v>0</v>
      </c>
      <c r="AD38" s="632">
        <f>Data_Individual!V39</f>
        <v>0</v>
      </c>
      <c r="AE38" s="632">
        <f>Data_Individual!W39</f>
        <v>0</v>
      </c>
      <c r="AF38" s="632">
        <f>Data_Individual!X39</f>
        <v>0</v>
      </c>
      <c r="AG38" s="632">
        <f>Data_Individual!Y39</f>
        <v>0</v>
      </c>
      <c r="AH38" s="632">
        <f>Data_Individual!Z39</f>
        <v>0</v>
      </c>
      <c r="AI38" s="629">
        <f t="shared" ref="AI38:AI66" si="19">SUM(AA38:AH38)</f>
        <v>0</v>
      </c>
      <c r="AJ38" s="192" t="str">
        <f t="shared" si="8"/>
        <v>ปรับปรุง</v>
      </c>
      <c r="AK38" s="333">
        <f t="shared" si="13"/>
        <v>0</v>
      </c>
      <c r="AL38" s="328" t="str">
        <f t="shared" si="11"/>
        <v>ปรับปรุง</v>
      </c>
      <c r="AM38" s="809"/>
      <c r="AN38" s="810"/>
    </row>
    <row r="39" spans="2:40" s="624" customFormat="1" ht="18.75" customHeight="1" x14ac:dyDescent="0.2">
      <c r="B39" s="625">
        <f>Data_Individual!B40</f>
        <v>0</v>
      </c>
      <c r="C39" s="625">
        <f>Data_Individual!C40</f>
        <v>0</v>
      </c>
      <c r="D39" s="626">
        <f>Data_Individual!D40</f>
        <v>0</v>
      </c>
      <c r="E39" s="627">
        <f>Data_Individual!E40</f>
        <v>0</v>
      </c>
      <c r="F39" s="628">
        <f>Data_Individual!F40</f>
        <v>0</v>
      </c>
      <c r="G39" s="628">
        <f>Data_Individual!G40</f>
        <v>0</v>
      </c>
      <c r="H39" s="628">
        <f>Data_Individual!H40</f>
        <v>0</v>
      </c>
      <c r="I39" s="628">
        <f>Data_Individual!I40</f>
        <v>0</v>
      </c>
      <c r="J39" s="629">
        <f t="shared" si="12"/>
        <v>0</v>
      </c>
      <c r="K39" s="194" t="str">
        <f t="shared" si="4"/>
        <v>ปรับปรุง</v>
      </c>
      <c r="L39" s="627">
        <f>Data_Individual!J40</f>
        <v>0</v>
      </c>
      <c r="M39" s="628">
        <f>Data_Individual!K40</f>
        <v>0</v>
      </c>
      <c r="N39" s="628">
        <f>Data_Individual!L40</f>
        <v>0</v>
      </c>
      <c r="O39" s="628">
        <f>Data_Individual!M40</f>
        <v>0</v>
      </c>
      <c r="P39" s="628">
        <f>Data_Individual!N40</f>
        <v>0</v>
      </c>
      <c r="Q39" s="628">
        <f>Data_Individual!O40</f>
        <v>0</v>
      </c>
      <c r="R39" s="628">
        <f>Data_Individual!P40</f>
        <v>0</v>
      </c>
      <c r="S39" s="628">
        <f>Data_Individual!Q40</f>
        <v>0</v>
      </c>
      <c r="T39" s="628">
        <f>Data_Individual!R40</f>
        <v>0</v>
      </c>
      <c r="U39" s="630">
        <f t="shared" si="18"/>
        <v>0</v>
      </c>
      <c r="V39" s="188" t="str">
        <f t="shared" si="5"/>
        <v>ปรับปรุง</v>
      </c>
      <c r="W39" s="182"/>
      <c r="X39" s="182"/>
      <c r="Y39" s="189">
        <f t="shared" ref="Y39:Y66" si="20">C39</f>
        <v>0</v>
      </c>
      <c r="Z39" s="190">
        <f t="shared" ref="Z39:Z66" si="21">D39</f>
        <v>0</v>
      </c>
      <c r="AA39" s="631">
        <f>Data_Individual!S40</f>
        <v>0</v>
      </c>
      <c r="AB39" s="632">
        <f>Data_Individual!T40</f>
        <v>0</v>
      </c>
      <c r="AC39" s="632">
        <f>Data_Individual!U40</f>
        <v>0</v>
      </c>
      <c r="AD39" s="632">
        <f>Data_Individual!V40</f>
        <v>0</v>
      </c>
      <c r="AE39" s="632">
        <f>Data_Individual!W40</f>
        <v>0</v>
      </c>
      <c r="AF39" s="632">
        <f>Data_Individual!X40</f>
        <v>0</v>
      </c>
      <c r="AG39" s="632">
        <f>Data_Individual!Y40</f>
        <v>0</v>
      </c>
      <c r="AH39" s="632">
        <f>Data_Individual!Z40</f>
        <v>0</v>
      </c>
      <c r="AI39" s="629">
        <f t="shared" si="19"/>
        <v>0</v>
      </c>
      <c r="AJ39" s="188" t="str">
        <f t="shared" si="8"/>
        <v>ปรับปรุง</v>
      </c>
      <c r="AK39" s="333">
        <f t="shared" si="13"/>
        <v>0</v>
      </c>
      <c r="AL39" s="329" t="str">
        <f t="shared" si="11"/>
        <v>ปรับปรุง</v>
      </c>
      <c r="AM39" s="809"/>
      <c r="AN39" s="810"/>
    </row>
    <row r="40" spans="2:40" s="624" customFormat="1" ht="18.75" customHeight="1" x14ac:dyDescent="0.2">
      <c r="B40" s="625">
        <f>Data_Individual!B41</f>
        <v>0</v>
      </c>
      <c r="C40" s="625">
        <f>Data_Individual!C41</f>
        <v>0</v>
      </c>
      <c r="D40" s="626">
        <f>Data_Individual!D41</f>
        <v>0</v>
      </c>
      <c r="E40" s="627">
        <f>Data_Individual!E41</f>
        <v>0</v>
      </c>
      <c r="F40" s="628">
        <f>Data_Individual!F41</f>
        <v>0</v>
      </c>
      <c r="G40" s="628">
        <f>Data_Individual!G41</f>
        <v>0</v>
      </c>
      <c r="H40" s="628">
        <f>Data_Individual!H41</f>
        <v>0</v>
      </c>
      <c r="I40" s="628">
        <f>Data_Individual!I41</f>
        <v>0</v>
      </c>
      <c r="J40" s="629">
        <f t="shared" si="12"/>
        <v>0</v>
      </c>
      <c r="K40" s="194" t="str">
        <f t="shared" si="4"/>
        <v>ปรับปรุง</v>
      </c>
      <c r="L40" s="627">
        <f>Data_Individual!J41</f>
        <v>0</v>
      </c>
      <c r="M40" s="628">
        <f>Data_Individual!K41</f>
        <v>0</v>
      </c>
      <c r="N40" s="628">
        <f>Data_Individual!L41</f>
        <v>0</v>
      </c>
      <c r="O40" s="628">
        <f>Data_Individual!M41</f>
        <v>0</v>
      </c>
      <c r="P40" s="628">
        <f>Data_Individual!N41</f>
        <v>0</v>
      </c>
      <c r="Q40" s="628">
        <f>Data_Individual!O41</f>
        <v>0</v>
      </c>
      <c r="R40" s="628">
        <f>Data_Individual!P41</f>
        <v>0</v>
      </c>
      <c r="S40" s="628">
        <f>Data_Individual!Q41</f>
        <v>0</v>
      </c>
      <c r="T40" s="628">
        <f>Data_Individual!R41</f>
        <v>0</v>
      </c>
      <c r="U40" s="630">
        <f t="shared" si="18"/>
        <v>0</v>
      </c>
      <c r="V40" s="194" t="str">
        <f t="shared" si="5"/>
        <v>ปรับปรุง</v>
      </c>
      <c r="W40" s="182"/>
      <c r="X40" s="182"/>
      <c r="Y40" s="195">
        <f t="shared" si="20"/>
        <v>0</v>
      </c>
      <c r="Z40" s="196">
        <f t="shared" si="21"/>
        <v>0</v>
      </c>
      <c r="AA40" s="631">
        <f>Data_Individual!S41</f>
        <v>0</v>
      </c>
      <c r="AB40" s="632">
        <f>Data_Individual!T41</f>
        <v>0</v>
      </c>
      <c r="AC40" s="632">
        <f>Data_Individual!U41</f>
        <v>0</v>
      </c>
      <c r="AD40" s="632">
        <f>Data_Individual!V41</f>
        <v>0</v>
      </c>
      <c r="AE40" s="632">
        <f>Data_Individual!W41</f>
        <v>0</v>
      </c>
      <c r="AF40" s="632">
        <f>Data_Individual!X41</f>
        <v>0</v>
      </c>
      <c r="AG40" s="632">
        <f>Data_Individual!Y41</f>
        <v>0</v>
      </c>
      <c r="AH40" s="632">
        <f>Data_Individual!Z41</f>
        <v>0</v>
      </c>
      <c r="AI40" s="629">
        <f t="shared" si="19"/>
        <v>0</v>
      </c>
      <c r="AJ40" s="194" t="str">
        <f t="shared" si="8"/>
        <v>ปรับปรุง</v>
      </c>
      <c r="AK40" s="333">
        <f t="shared" si="13"/>
        <v>0</v>
      </c>
      <c r="AL40" s="330" t="str">
        <f t="shared" si="11"/>
        <v>ปรับปรุง</v>
      </c>
      <c r="AM40" s="809"/>
      <c r="AN40" s="810"/>
    </row>
    <row r="41" spans="2:40" s="624" customFormat="1" ht="18.75" customHeight="1" thickBot="1" x14ac:dyDescent="0.25">
      <c r="B41" s="633">
        <f>Data_Individual!B42</f>
        <v>0</v>
      </c>
      <c r="C41" s="633">
        <f>Data_Individual!C42</f>
        <v>0</v>
      </c>
      <c r="D41" s="634">
        <f>Data_Individual!D42</f>
        <v>0</v>
      </c>
      <c r="E41" s="635">
        <f>Data_Individual!E42</f>
        <v>0</v>
      </c>
      <c r="F41" s="636">
        <f>Data_Individual!F42</f>
        <v>0</v>
      </c>
      <c r="G41" s="636">
        <f>Data_Individual!G42</f>
        <v>0</v>
      </c>
      <c r="H41" s="636">
        <f>Data_Individual!H42</f>
        <v>0</v>
      </c>
      <c r="I41" s="636">
        <f>Data_Individual!I42</f>
        <v>0</v>
      </c>
      <c r="J41" s="637">
        <f t="shared" si="12"/>
        <v>0</v>
      </c>
      <c r="K41" s="198" t="str">
        <f t="shared" si="4"/>
        <v>ปรับปรุง</v>
      </c>
      <c r="L41" s="638">
        <f>Data_Individual!J42</f>
        <v>0</v>
      </c>
      <c r="M41" s="639">
        <f>Data_Individual!K42</f>
        <v>0</v>
      </c>
      <c r="N41" s="639">
        <f>Data_Individual!L42</f>
        <v>0</v>
      </c>
      <c r="O41" s="639">
        <f>Data_Individual!M42</f>
        <v>0</v>
      </c>
      <c r="P41" s="639">
        <f>Data_Individual!N42</f>
        <v>0</v>
      </c>
      <c r="Q41" s="639">
        <f>Data_Individual!O42</f>
        <v>0</v>
      </c>
      <c r="R41" s="639">
        <f>Data_Individual!P42</f>
        <v>0</v>
      </c>
      <c r="S41" s="639">
        <f>Data_Individual!Q42</f>
        <v>0</v>
      </c>
      <c r="T41" s="639">
        <f>Data_Individual!R42</f>
        <v>0</v>
      </c>
      <c r="U41" s="640">
        <f t="shared" si="18"/>
        <v>0</v>
      </c>
      <c r="V41" s="198" t="str">
        <f t="shared" si="5"/>
        <v>ปรับปรุง</v>
      </c>
      <c r="W41" s="182"/>
      <c r="X41" s="182"/>
      <c r="Y41" s="201">
        <f t="shared" si="20"/>
        <v>0</v>
      </c>
      <c r="Z41" s="202">
        <f t="shared" si="21"/>
        <v>0</v>
      </c>
      <c r="AA41" s="644">
        <f>Data_Individual!S42</f>
        <v>0</v>
      </c>
      <c r="AB41" s="645">
        <f>Data_Individual!T42</f>
        <v>0</v>
      </c>
      <c r="AC41" s="645">
        <f>Data_Individual!U42</f>
        <v>0</v>
      </c>
      <c r="AD41" s="645">
        <f>Data_Individual!V42</f>
        <v>0</v>
      </c>
      <c r="AE41" s="645">
        <f>Data_Individual!W42</f>
        <v>0</v>
      </c>
      <c r="AF41" s="645">
        <f>Data_Individual!X42</f>
        <v>0</v>
      </c>
      <c r="AG41" s="645">
        <f>Data_Individual!Y42</f>
        <v>0</v>
      </c>
      <c r="AH41" s="645">
        <f>Data_Individual!Z42</f>
        <v>0</v>
      </c>
      <c r="AI41" s="643">
        <f t="shared" si="19"/>
        <v>0</v>
      </c>
      <c r="AJ41" s="198" t="str">
        <f t="shared" si="8"/>
        <v>ปรับปรุง</v>
      </c>
      <c r="AK41" s="334">
        <f t="shared" si="13"/>
        <v>0</v>
      </c>
      <c r="AL41" s="331" t="str">
        <f t="shared" si="11"/>
        <v>ปรับปรุง</v>
      </c>
      <c r="AM41" s="816"/>
      <c r="AN41" s="817"/>
    </row>
    <row r="42" spans="2:40" s="624" customFormat="1" ht="18.75" customHeight="1" x14ac:dyDescent="0.2">
      <c r="B42" s="615">
        <f>Data_Individual!B43</f>
        <v>0</v>
      </c>
      <c r="C42" s="615">
        <f>Data_Individual!C43</f>
        <v>0</v>
      </c>
      <c r="D42" s="616">
        <f>Data_Individual!D43</f>
        <v>0</v>
      </c>
      <c r="E42" s="617">
        <f>Data_Individual!E43</f>
        <v>0</v>
      </c>
      <c r="F42" s="618">
        <f>Data_Individual!F43</f>
        <v>0</v>
      </c>
      <c r="G42" s="618">
        <f>Data_Individual!G43</f>
        <v>0</v>
      </c>
      <c r="H42" s="618">
        <f>Data_Individual!H43</f>
        <v>0</v>
      </c>
      <c r="I42" s="618">
        <f>Data_Individual!I43</f>
        <v>0</v>
      </c>
      <c r="J42" s="619">
        <f t="shared" si="12"/>
        <v>0</v>
      </c>
      <c r="K42" s="181" t="str">
        <f t="shared" si="4"/>
        <v>ปรับปรุง</v>
      </c>
      <c r="L42" s="617">
        <f>Data_Individual!J43</f>
        <v>0</v>
      </c>
      <c r="M42" s="618">
        <f>Data_Individual!K43</f>
        <v>0</v>
      </c>
      <c r="N42" s="618">
        <f>Data_Individual!L43</f>
        <v>0</v>
      </c>
      <c r="O42" s="618">
        <f>Data_Individual!M43</f>
        <v>0</v>
      </c>
      <c r="P42" s="618">
        <f>Data_Individual!N43</f>
        <v>0</v>
      </c>
      <c r="Q42" s="618">
        <f>Data_Individual!O43</f>
        <v>0</v>
      </c>
      <c r="R42" s="618">
        <f>Data_Individual!P43</f>
        <v>0</v>
      </c>
      <c r="S42" s="618">
        <f>Data_Individual!Q43</f>
        <v>0</v>
      </c>
      <c r="T42" s="618">
        <f>Data_Individual!R43</f>
        <v>0</v>
      </c>
      <c r="U42" s="620">
        <f t="shared" si="18"/>
        <v>0</v>
      </c>
      <c r="V42" s="181" t="str">
        <f t="shared" si="5"/>
        <v>ปรับปรุง</v>
      </c>
      <c r="W42" s="182"/>
      <c r="X42" s="182"/>
      <c r="Y42" s="183">
        <f t="shared" si="20"/>
        <v>0</v>
      </c>
      <c r="Z42" s="184">
        <f t="shared" si="21"/>
        <v>0</v>
      </c>
      <c r="AA42" s="621">
        <f>Data_Individual!S43</f>
        <v>0</v>
      </c>
      <c r="AB42" s="622">
        <f>Data_Individual!T43</f>
        <v>0</v>
      </c>
      <c r="AC42" s="622">
        <f>Data_Individual!U43</f>
        <v>0</v>
      </c>
      <c r="AD42" s="622">
        <f>Data_Individual!V43</f>
        <v>0</v>
      </c>
      <c r="AE42" s="622">
        <f>Data_Individual!W43</f>
        <v>0</v>
      </c>
      <c r="AF42" s="622">
        <f>Data_Individual!X43</f>
        <v>0</v>
      </c>
      <c r="AG42" s="622">
        <f>Data_Individual!Y43</f>
        <v>0</v>
      </c>
      <c r="AH42" s="622">
        <f>Data_Individual!Z43</f>
        <v>0</v>
      </c>
      <c r="AI42" s="619">
        <f t="shared" si="19"/>
        <v>0</v>
      </c>
      <c r="AJ42" s="186" t="str">
        <f t="shared" si="8"/>
        <v>ปรับปรุง</v>
      </c>
      <c r="AK42" s="332">
        <f t="shared" si="13"/>
        <v>0</v>
      </c>
      <c r="AL42" s="327" t="str">
        <f t="shared" si="11"/>
        <v>ปรับปรุง</v>
      </c>
      <c r="AM42" s="807"/>
      <c r="AN42" s="808"/>
    </row>
    <row r="43" spans="2:40" s="624" customFormat="1" ht="18.75" customHeight="1" x14ac:dyDescent="0.2">
      <c r="B43" s="625">
        <f>Data_Individual!B44</f>
        <v>0</v>
      </c>
      <c r="C43" s="625">
        <f>Data_Individual!C44</f>
        <v>0</v>
      </c>
      <c r="D43" s="626">
        <f>Data_Individual!D44</f>
        <v>0</v>
      </c>
      <c r="E43" s="627">
        <f>Data_Individual!E44</f>
        <v>0</v>
      </c>
      <c r="F43" s="628">
        <f>Data_Individual!F44</f>
        <v>0</v>
      </c>
      <c r="G43" s="628">
        <f>Data_Individual!G44</f>
        <v>0</v>
      </c>
      <c r="H43" s="628">
        <f>Data_Individual!H44</f>
        <v>0</v>
      </c>
      <c r="I43" s="628">
        <f>Data_Individual!I44</f>
        <v>0</v>
      </c>
      <c r="J43" s="629">
        <f t="shared" si="12"/>
        <v>0</v>
      </c>
      <c r="K43" s="194" t="str">
        <f t="shared" si="4"/>
        <v>ปรับปรุง</v>
      </c>
      <c r="L43" s="627">
        <f>Data_Individual!J44</f>
        <v>0</v>
      </c>
      <c r="M43" s="628">
        <f>Data_Individual!K44</f>
        <v>0</v>
      </c>
      <c r="N43" s="628">
        <f>Data_Individual!L44</f>
        <v>0</v>
      </c>
      <c r="O43" s="628">
        <f>Data_Individual!M44</f>
        <v>0</v>
      </c>
      <c r="P43" s="628">
        <f>Data_Individual!N44</f>
        <v>0</v>
      </c>
      <c r="Q43" s="628">
        <f>Data_Individual!O44</f>
        <v>0</v>
      </c>
      <c r="R43" s="628">
        <f>Data_Individual!P44</f>
        <v>0</v>
      </c>
      <c r="S43" s="628">
        <f>Data_Individual!Q44</f>
        <v>0</v>
      </c>
      <c r="T43" s="628">
        <f>Data_Individual!R44</f>
        <v>0</v>
      </c>
      <c r="U43" s="630">
        <f t="shared" si="18"/>
        <v>0</v>
      </c>
      <c r="V43" s="188" t="str">
        <f t="shared" si="5"/>
        <v>ปรับปรุง</v>
      </c>
      <c r="W43" s="182"/>
      <c r="X43" s="182"/>
      <c r="Y43" s="189">
        <f t="shared" si="20"/>
        <v>0</v>
      </c>
      <c r="Z43" s="190">
        <f t="shared" si="21"/>
        <v>0</v>
      </c>
      <c r="AA43" s="631">
        <f>Data_Individual!S44</f>
        <v>0</v>
      </c>
      <c r="AB43" s="632">
        <f>Data_Individual!T44</f>
        <v>0</v>
      </c>
      <c r="AC43" s="632">
        <f>Data_Individual!U44</f>
        <v>0</v>
      </c>
      <c r="AD43" s="632">
        <f>Data_Individual!V44</f>
        <v>0</v>
      </c>
      <c r="AE43" s="632">
        <f>Data_Individual!W44</f>
        <v>0</v>
      </c>
      <c r="AF43" s="632">
        <f>Data_Individual!X44</f>
        <v>0</v>
      </c>
      <c r="AG43" s="632">
        <f>Data_Individual!Y44</f>
        <v>0</v>
      </c>
      <c r="AH43" s="632">
        <f>Data_Individual!Z44</f>
        <v>0</v>
      </c>
      <c r="AI43" s="629">
        <f t="shared" si="19"/>
        <v>0</v>
      </c>
      <c r="AJ43" s="192" t="str">
        <f t="shared" si="8"/>
        <v>ปรับปรุง</v>
      </c>
      <c r="AK43" s="333">
        <f t="shared" si="13"/>
        <v>0</v>
      </c>
      <c r="AL43" s="328" t="str">
        <f t="shared" si="11"/>
        <v>ปรับปรุง</v>
      </c>
      <c r="AM43" s="809"/>
      <c r="AN43" s="810"/>
    </row>
    <row r="44" spans="2:40" s="624" customFormat="1" ht="18.75" customHeight="1" x14ac:dyDescent="0.2">
      <c r="B44" s="646">
        <f>Data_Individual!B45</f>
        <v>0</v>
      </c>
      <c r="C44" s="646">
        <f>Data_Individual!C45</f>
        <v>0</v>
      </c>
      <c r="D44" s="626">
        <f>Data_Individual!D45</f>
        <v>0</v>
      </c>
      <c r="E44" s="627">
        <f>Data_Individual!E45</f>
        <v>0</v>
      </c>
      <c r="F44" s="628">
        <f>Data_Individual!F45</f>
        <v>0</v>
      </c>
      <c r="G44" s="628">
        <f>Data_Individual!G45</f>
        <v>0</v>
      </c>
      <c r="H44" s="628">
        <f>Data_Individual!H45</f>
        <v>0</v>
      </c>
      <c r="I44" s="628">
        <f>Data_Individual!I45</f>
        <v>0</v>
      </c>
      <c r="J44" s="629">
        <f t="shared" si="12"/>
        <v>0</v>
      </c>
      <c r="K44" s="194" t="str">
        <f t="shared" si="4"/>
        <v>ปรับปรุง</v>
      </c>
      <c r="L44" s="627">
        <f>Data_Individual!J45</f>
        <v>0</v>
      </c>
      <c r="M44" s="628">
        <f>Data_Individual!K45</f>
        <v>0</v>
      </c>
      <c r="N44" s="628">
        <f>Data_Individual!L45</f>
        <v>0</v>
      </c>
      <c r="O44" s="628">
        <f>Data_Individual!M45</f>
        <v>0</v>
      </c>
      <c r="P44" s="628">
        <f>Data_Individual!N45</f>
        <v>0</v>
      </c>
      <c r="Q44" s="628">
        <f>Data_Individual!O45</f>
        <v>0</v>
      </c>
      <c r="R44" s="628">
        <f>Data_Individual!P45</f>
        <v>0</v>
      </c>
      <c r="S44" s="628">
        <f>Data_Individual!Q45</f>
        <v>0</v>
      </c>
      <c r="T44" s="628">
        <f>Data_Individual!R45</f>
        <v>0</v>
      </c>
      <c r="U44" s="630">
        <f t="shared" si="18"/>
        <v>0</v>
      </c>
      <c r="V44" s="188" t="str">
        <f t="shared" si="5"/>
        <v>ปรับปรุง</v>
      </c>
      <c r="W44" s="182"/>
      <c r="X44" s="182"/>
      <c r="Y44" s="189">
        <f t="shared" si="20"/>
        <v>0</v>
      </c>
      <c r="Z44" s="190">
        <f t="shared" si="21"/>
        <v>0</v>
      </c>
      <c r="AA44" s="631">
        <f>Data_Individual!S45</f>
        <v>0</v>
      </c>
      <c r="AB44" s="632">
        <f>Data_Individual!T45</f>
        <v>0</v>
      </c>
      <c r="AC44" s="632">
        <f>Data_Individual!U45</f>
        <v>0</v>
      </c>
      <c r="AD44" s="632">
        <f>Data_Individual!V45</f>
        <v>0</v>
      </c>
      <c r="AE44" s="632">
        <f>Data_Individual!W45</f>
        <v>0</v>
      </c>
      <c r="AF44" s="632">
        <f>Data_Individual!X45</f>
        <v>0</v>
      </c>
      <c r="AG44" s="632">
        <f>Data_Individual!Y45</f>
        <v>0</v>
      </c>
      <c r="AH44" s="632">
        <f>Data_Individual!Z45</f>
        <v>0</v>
      </c>
      <c r="AI44" s="629">
        <f t="shared" si="19"/>
        <v>0</v>
      </c>
      <c r="AJ44" s="188" t="str">
        <f t="shared" si="8"/>
        <v>ปรับปรุง</v>
      </c>
      <c r="AK44" s="333">
        <f t="shared" si="13"/>
        <v>0</v>
      </c>
      <c r="AL44" s="329" t="str">
        <f t="shared" si="11"/>
        <v>ปรับปรุง</v>
      </c>
      <c r="AM44" s="809"/>
      <c r="AN44" s="810"/>
    </row>
    <row r="45" spans="2:40" s="624" customFormat="1" ht="18.75" customHeight="1" x14ac:dyDescent="0.2">
      <c r="B45" s="646">
        <f>Data_Individual!B46</f>
        <v>0</v>
      </c>
      <c r="C45" s="646">
        <f>Data_Individual!C46</f>
        <v>0</v>
      </c>
      <c r="D45" s="626">
        <f>Data_Individual!D46</f>
        <v>0</v>
      </c>
      <c r="E45" s="627">
        <f>Data_Individual!E46</f>
        <v>0</v>
      </c>
      <c r="F45" s="628">
        <f>Data_Individual!F46</f>
        <v>0</v>
      </c>
      <c r="G45" s="628">
        <f>Data_Individual!G46</f>
        <v>0</v>
      </c>
      <c r="H45" s="628">
        <f>Data_Individual!H46</f>
        <v>0</v>
      </c>
      <c r="I45" s="628">
        <f>Data_Individual!I46</f>
        <v>0</v>
      </c>
      <c r="J45" s="629">
        <f t="shared" si="12"/>
        <v>0</v>
      </c>
      <c r="K45" s="194" t="str">
        <f t="shared" si="4"/>
        <v>ปรับปรุง</v>
      </c>
      <c r="L45" s="627">
        <f>Data_Individual!J46</f>
        <v>0</v>
      </c>
      <c r="M45" s="628">
        <f>Data_Individual!K46</f>
        <v>0</v>
      </c>
      <c r="N45" s="628">
        <f>Data_Individual!L46</f>
        <v>0</v>
      </c>
      <c r="O45" s="628">
        <f>Data_Individual!M46</f>
        <v>0</v>
      </c>
      <c r="P45" s="628">
        <f>Data_Individual!N46</f>
        <v>0</v>
      </c>
      <c r="Q45" s="628">
        <f>Data_Individual!O46</f>
        <v>0</v>
      </c>
      <c r="R45" s="628">
        <f>Data_Individual!P46</f>
        <v>0</v>
      </c>
      <c r="S45" s="628">
        <f>Data_Individual!Q46</f>
        <v>0</v>
      </c>
      <c r="T45" s="628">
        <f>Data_Individual!R46</f>
        <v>0</v>
      </c>
      <c r="U45" s="630">
        <f t="shared" si="18"/>
        <v>0</v>
      </c>
      <c r="V45" s="194" t="str">
        <f t="shared" si="5"/>
        <v>ปรับปรุง</v>
      </c>
      <c r="W45" s="182"/>
      <c r="X45" s="182"/>
      <c r="Y45" s="195">
        <f t="shared" si="20"/>
        <v>0</v>
      </c>
      <c r="Z45" s="196">
        <f t="shared" si="21"/>
        <v>0</v>
      </c>
      <c r="AA45" s="631">
        <f>Data_Individual!S46</f>
        <v>0</v>
      </c>
      <c r="AB45" s="632">
        <f>Data_Individual!T46</f>
        <v>0</v>
      </c>
      <c r="AC45" s="632">
        <f>Data_Individual!U46</f>
        <v>0</v>
      </c>
      <c r="AD45" s="632">
        <f>Data_Individual!V46</f>
        <v>0</v>
      </c>
      <c r="AE45" s="632">
        <f>Data_Individual!W46</f>
        <v>0</v>
      </c>
      <c r="AF45" s="632">
        <f>Data_Individual!X46</f>
        <v>0</v>
      </c>
      <c r="AG45" s="632">
        <f>Data_Individual!Y46</f>
        <v>0</v>
      </c>
      <c r="AH45" s="632">
        <f>Data_Individual!Z46</f>
        <v>0</v>
      </c>
      <c r="AI45" s="629">
        <f t="shared" si="19"/>
        <v>0</v>
      </c>
      <c r="AJ45" s="194" t="str">
        <f t="shared" si="8"/>
        <v>ปรับปรุง</v>
      </c>
      <c r="AK45" s="333">
        <f t="shared" si="13"/>
        <v>0</v>
      </c>
      <c r="AL45" s="330" t="str">
        <f t="shared" si="11"/>
        <v>ปรับปรุง</v>
      </c>
      <c r="AM45" s="809"/>
      <c r="AN45" s="810"/>
    </row>
    <row r="46" spans="2:40" s="624" customFormat="1" ht="18.75" customHeight="1" thickBot="1" x14ac:dyDescent="0.25">
      <c r="B46" s="647">
        <f>Data_Individual!B47</f>
        <v>0</v>
      </c>
      <c r="C46" s="647">
        <f>Data_Individual!C47</f>
        <v>0</v>
      </c>
      <c r="D46" s="634">
        <f>Data_Individual!D47</f>
        <v>0</v>
      </c>
      <c r="E46" s="648">
        <f>Data_Individual!E47</f>
        <v>0</v>
      </c>
      <c r="F46" s="649">
        <f>Data_Individual!F47</f>
        <v>0</v>
      </c>
      <c r="G46" s="649">
        <f>Data_Individual!G47</f>
        <v>0</v>
      </c>
      <c r="H46" s="649">
        <f>Data_Individual!H47</f>
        <v>0</v>
      </c>
      <c r="I46" s="649">
        <f>Data_Individual!I47</f>
        <v>0</v>
      </c>
      <c r="J46" s="650">
        <f t="shared" si="12"/>
        <v>0</v>
      </c>
      <c r="K46" s="203" t="str">
        <f t="shared" si="4"/>
        <v>ปรับปรุง</v>
      </c>
      <c r="L46" s="638">
        <f>Data_Individual!J47</f>
        <v>0</v>
      </c>
      <c r="M46" s="639">
        <f>Data_Individual!K47</f>
        <v>0</v>
      </c>
      <c r="N46" s="639">
        <f>Data_Individual!L47</f>
        <v>0</v>
      </c>
      <c r="O46" s="639">
        <f>Data_Individual!M47</f>
        <v>0</v>
      </c>
      <c r="P46" s="639">
        <f>Data_Individual!N47</f>
        <v>0</v>
      </c>
      <c r="Q46" s="639">
        <f>Data_Individual!O47</f>
        <v>0</v>
      </c>
      <c r="R46" s="639">
        <f>Data_Individual!P47</f>
        <v>0</v>
      </c>
      <c r="S46" s="639">
        <f>Data_Individual!Q47</f>
        <v>0</v>
      </c>
      <c r="T46" s="639">
        <f>Data_Individual!R47</f>
        <v>0</v>
      </c>
      <c r="U46" s="640">
        <f t="shared" si="18"/>
        <v>0</v>
      </c>
      <c r="V46" s="203" t="str">
        <f t="shared" si="5"/>
        <v>ปรับปรุง</v>
      </c>
      <c r="W46" s="182"/>
      <c r="X46" s="182"/>
      <c r="Y46" s="204">
        <f t="shared" si="20"/>
        <v>0</v>
      </c>
      <c r="Z46" s="205">
        <f t="shared" si="21"/>
        <v>0</v>
      </c>
      <c r="AA46" s="644">
        <f>Data_Individual!S47</f>
        <v>0</v>
      </c>
      <c r="AB46" s="645">
        <f>Data_Individual!T47</f>
        <v>0</v>
      </c>
      <c r="AC46" s="645">
        <f>Data_Individual!U47</f>
        <v>0</v>
      </c>
      <c r="AD46" s="645">
        <f>Data_Individual!V47</f>
        <v>0</v>
      </c>
      <c r="AE46" s="645">
        <f>Data_Individual!W47</f>
        <v>0</v>
      </c>
      <c r="AF46" s="645">
        <f>Data_Individual!X47</f>
        <v>0</v>
      </c>
      <c r="AG46" s="645">
        <f>Data_Individual!Y47</f>
        <v>0</v>
      </c>
      <c r="AH46" s="645">
        <f>Data_Individual!Z47</f>
        <v>0</v>
      </c>
      <c r="AI46" s="643">
        <f t="shared" si="19"/>
        <v>0</v>
      </c>
      <c r="AJ46" s="203" t="str">
        <f t="shared" si="8"/>
        <v>ปรับปรุง</v>
      </c>
      <c r="AK46" s="334">
        <f t="shared" si="13"/>
        <v>0</v>
      </c>
      <c r="AL46" s="335" t="str">
        <f t="shared" si="11"/>
        <v>ปรับปรุง</v>
      </c>
      <c r="AM46" s="816"/>
      <c r="AN46" s="817"/>
    </row>
    <row r="47" spans="2:40" s="624" customFormat="1" ht="18.75" customHeight="1" x14ac:dyDescent="0.2">
      <c r="B47" s="615">
        <f>Data_Individual!B48</f>
        <v>0</v>
      </c>
      <c r="C47" s="615">
        <f>Data_Individual!C48</f>
        <v>0</v>
      </c>
      <c r="D47" s="616">
        <f>Data_Individual!D48</f>
        <v>0</v>
      </c>
      <c r="E47" s="617">
        <f>Data_Individual!E48</f>
        <v>0</v>
      </c>
      <c r="F47" s="618">
        <f>Data_Individual!F48</f>
        <v>0</v>
      </c>
      <c r="G47" s="618">
        <f>Data_Individual!G48</f>
        <v>0</v>
      </c>
      <c r="H47" s="618">
        <f>Data_Individual!H48</f>
        <v>0</v>
      </c>
      <c r="I47" s="618">
        <f>Data_Individual!I48</f>
        <v>0</v>
      </c>
      <c r="J47" s="619">
        <f t="shared" si="12"/>
        <v>0</v>
      </c>
      <c r="K47" s="181" t="str">
        <f t="shared" si="4"/>
        <v>ปรับปรุง</v>
      </c>
      <c r="L47" s="617">
        <f>Data_Individual!J48</f>
        <v>0</v>
      </c>
      <c r="M47" s="618">
        <f>Data_Individual!K48</f>
        <v>0</v>
      </c>
      <c r="N47" s="618">
        <f>Data_Individual!L48</f>
        <v>0</v>
      </c>
      <c r="O47" s="618">
        <f>Data_Individual!M48</f>
        <v>0</v>
      </c>
      <c r="P47" s="618">
        <f>Data_Individual!N48</f>
        <v>0</v>
      </c>
      <c r="Q47" s="618">
        <f>Data_Individual!O48</f>
        <v>0</v>
      </c>
      <c r="R47" s="618">
        <f>Data_Individual!P48</f>
        <v>0</v>
      </c>
      <c r="S47" s="618">
        <f>Data_Individual!Q48</f>
        <v>0</v>
      </c>
      <c r="T47" s="618">
        <f>Data_Individual!R48</f>
        <v>0</v>
      </c>
      <c r="U47" s="620">
        <f t="shared" si="18"/>
        <v>0</v>
      </c>
      <c r="V47" s="181" t="str">
        <f t="shared" si="5"/>
        <v>ปรับปรุง</v>
      </c>
      <c r="W47" s="182"/>
      <c r="X47" s="182"/>
      <c r="Y47" s="183">
        <f t="shared" si="20"/>
        <v>0</v>
      </c>
      <c r="Z47" s="184">
        <f t="shared" si="21"/>
        <v>0</v>
      </c>
      <c r="AA47" s="621">
        <f>Data_Individual!S48</f>
        <v>0</v>
      </c>
      <c r="AB47" s="622">
        <f>Data_Individual!T48</f>
        <v>0</v>
      </c>
      <c r="AC47" s="622">
        <f>Data_Individual!U48</f>
        <v>0</v>
      </c>
      <c r="AD47" s="622">
        <f>Data_Individual!V48</f>
        <v>0</v>
      </c>
      <c r="AE47" s="622">
        <f>Data_Individual!W48</f>
        <v>0</v>
      </c>
      <c r="AF47" s="622">
        <f>Data_Individual!X48</f>
        <v>0</v>
      </c>
      <c r="AG47" s="622">
        <f>Data_Individual!Y48</f>
        <v>0</v>
      </c>
      <c r="AH47" s="622">
        <f>Data_Individual!Z48</f>
        <v>0</v>
      </c>
      <c r="AI47" s="619">
        <f t="shared" si="19"/>
        <v>0</v>
      </c>
      <c r="AJ47" s="186" t="str">
        <f t="shared" si="8"/>
        <v>ปรับปรุง</v>
      </c>
      <c r="AK47" s="332">
        <f t="shared" si="13"/>
        <v>0</v>
      </c>
      <c r="AL47" s="327" t="str">
        <f t="shared" si="11"/>
        <v>ปรับปรุง</v>
      </c>
      <c r="AM47" s="807"/>
      <c r="AN47" s="808"/>
    </row>
    <row r="48" spans="2:40" s="624" customFormat="1" ht="18.75" customHeight="1" x14ac:dyDescent="0.2">
      <c r="B48" s="625">
        <f>Data_Individual!B49</f>
        <v>0</v>
      </c>
      <c r="C48" s="625">
        <f>Data_Individual!C49</f>
        <v>0</v>
      </c>
      <c r="D48" s="626">
        <f>Data_Individual!D49</f>
        <v>0</v>
      </c>
      <c r="E48" s="627">
        <f>Data_Individual!E49</f>
        <v>0</v>
      </c>
      <c r="F48" s="628">
        <f>Data_Individual!F49</f>
        <v>0</v>
      </c>
      <c r="G48" s="628">
        <f>Data_Individual!G49</f>
        <v>0</v>
      </c>
      <c r="H48" s="628">
        <f>Data_Individual!H49</f>
        <v>0</v>
      </c>
      <c r="I48" s="628">
        <f>Data_Individual!I49</f>
        <v>0</v>
      </c>
      <c r="J48" s="629">
        <f t="shared" si="12"/>
        <v>0</v>
      </c>
      <c r="K48" s="194" t="str">
        <f t="shared" si="4"/>
        <v>ปรับปรุง</v>
      </c>
      <c r="L48" s="627">
        <f>Data_Individual!J49</f>
        <v>0</v>
      </c>
      <c r="M48" s="628">
        <f>Data_Individual!K49</f>
        <v>0</v>
      </c>
      <c r="N48" s="628">
        <f>Data_Individual!L49</f>
        <v>0</v>
      </c>
      <c r="O48" s="628">
        <f>Data_Individual!M49</f>
        <v>0</v>
      </c>
      <c r="P48" s="628">
        <f>Data_Individual!N49</f>
        <v>0</v>
      </c>
      <c r="Q48" s="628">
        <f>Data_Individual!O49</f>
        <v>0</v>
      </c>
      <c r="R48" s="628">
        <f>Data_Individual!P49</f>
        <v>0</v>
      </c>
      <c r="S48" s="628">
        <f>Data_Individual!Q49</f>
        <v>0</v>
      </c>
      <c r="T48" s="628">
        <f>Data_Individual!R49</f>
        <v>0</v>
      </c>
      <c r="U48" s="630">
        <f t="shared" si="18"/>
        <v>0</v>
      </c>
      <c r="V48" s="188" t="str">
        <f t="shared" si="5"/>
        <v>ปรับปรุง</v>
      </c>
      <c r="W48" s="182"/>
      <c r="X48" s="182"/>
      <c r="Y48" s="189">
        <f t="shared" si="20"/>
        <v>0</v>
      </c>
      <c r="Z48" s="190">
        <f t="shared" si="21"/>
        <v>0</v>
      </c>
      <c r="AA48" s="631">
        <f>Data_Individual!S49</f>
        <v>0</v>
      </c>
      <c r="AB48" s="632">
        <f>Data_Individual!T49</f>
        <v>0</v>
      </c>
      <c r="AC48" s="632">
        <f>Data_Individual!U49</f>
        <v>0</v>
      </c>
      <c r="AD48" s="632">
        <f>Data_Individual!V49</f>
        <v>0</v>
      </c>
      <c r="AE48" s="632">
        <f>Data_Individual!W49</f>
        <v>0</v>
      </c>
      <c r="AF48" s="632">
        <f>Data_Individual!X49</f>
        <v>0</v>
      </c>
      <c r="AG48" s="632">
        <f>Data_Individual!Y49</f>
        <v>0</v>
      </c>
      <c r="AH48" s="632">
        <f>Data_Individual!Z49</f>
        <v>0</v>
      </c>
      <c r="AI48" s="629">
        <f t="shared" si="19"/>
        <v>0</v>
      </c>
      <c r="AJ48" s="192" t="str">
        <f t="shared" si="8"/>
        <v>ปรับปรุง</v>
      </c>
      <c r="AK48" s="333">
        <f t="shared" si="13"/>
        <v>0</v>
      </c>
      <c r="AL48" s="328" t="str">
        <f t="shared" si="11"/>
        <v>ปรับปรุง</v>
      </c>
      <c r="AM48" s="809"/>
      <c r="AN48" s="810"/>
    </row>
    <row r="49" spans="2:40" s="624" customFormat="1" ht="18.75" customHeight="1" x14ac:dyDescent="0.2">
      <c r="B49" s="625">
        <f>Data_Individual!B50</f>
        <v>0</v>
      </c>
      <c r="C49" s="625">
        <f>Data_Individual!C50</f>
        <v>0</v>
      </c>
      <c r="D49" s="626">
        <f>Data_Individual!D50</f>
        <v>0</v>
      </c>
      <c r="E49" s="627">
        <f>Data_Individual!E50</f>
        <v>0</v>
      </c>
      <c r="F49" s="628">
        <f>Data_Individual!F50</f>
        <v>0</v>
      </c>
      <c r="G49" s="628">
        <f>Data_Individual!G50</f>
        <v>0</v>
      </c>
      <c r="H49" s="628">
        <f>Data_Individual!H50</f>
        <v>0</v>
      </c>
      <c r="I49" s="628">
        <f>Data_Individual!I50</f>
        <v>0</v>
      </c>
      <c r="J49" s="629">
        <f t="shared" si="12"/>
        <v>0</v>
      </c>
      <c r="K49" s="194" t="str">
        <f t="shared" si="4"/>
        <v>ปรับปรุง</v>
      </c>
      <c r="L49" s="627">
        <f>Data_Individual!J50</f>
        <v>0</v>
      </c>
      <c r="M49" s="628">
        <f>Data_Individual!K50</f>
        <v>0</v>
      </c>
      <c r="N49" s="628">
        <f>Data_Individual!L50</f>
        <v>0</v>
      </c>
      <c r="O49" s="628">
        <f>Data_Individual!M50</f>
        <v>0</v>
      </c>
      <c r="P49" s="628">
        <f>Data_Individual!N50</f>
        <v>0</v>
      </c>
      <c r="Q49" s="628">
        <f>Data_Individual!O50</f>
        <v>0</v>
      </c>
      <c r="R49" s="628">
        <f>Data_Individual!P50</f>
        <v>0</v>
      </c>
      <c r="S49" s="628">
        <f>Data_Individual!Q50</f>
        <v>0</v>
      </c>
      <c r="T49" s="628">
        <f>Data_Individual!R50</f>
        <v>0</v>
      </c>
      <c r="U49" s="630">
        <f t="shared" si="18"/>
        <v>0</v>
      </c>
      <c r="V49" s="188" t="str">
        <f t="shared" si="5"/>
        <v>ปรับปรุง</v>
      </c>
      <c r="W49" s="182"/>
      <c r="X49" s="182"/>
      <c r="Y49" s="189">
        <f t="shared" si="20"/>
        <v>0</v>
      </c>
      <c r="Z49" s="190">
        <f t="shared" si="21"/>
        <v>0</v>
      </c>
      <c r="AA49" s="631">
        <f>Data_Individual!S50</f>
        <v>0</v>
      </c>
      <c r="AB49" s="632">
        <f>Data_Individual!T50</f>
        <v>0</v>
      </c>
      <c r="AC49" s="632">
        <f>Data_Individual!U50</f>
        <v>0</v>
      </c>
      <c r="AD49" s="632">
        <f>Data_Individual!V50</f>
        <v>0</v>
      </c>
      <c r="AE49" s="632">
        <f>Data_Individual!W50</f>
        <v>0</v>
      </c>
      <c r="AF49" s="632">
        <f>Data_Individual!X50</f>
        <v>0</v>
      </c>
      <c r="AG49" s="632">
        <f>Data_Individual!Y50</f>
        <v>0</v>
      </c>
      <c r="AH49" s="632">
        <f>Data_Individual!Z50</f>
        <v>0</v>
      </c>
      <c r="AI49" s="629">
        <f t="shared" si="19"/>
        <v>0</v>
      </c>
      <c r="AJ49" s="188" t="str">
        <f t="shared" si="8"/>
        <v>ปรับปรุง</v>
      </c>
      <c r="AK49" s="333">
        <f t="shared" si="13"/>
        <v>0</v>
      </c>
      <c r="AL49" s="329" t="str">
        <f t="shared" si="11"/>
        <v>ปรับปรุง</v>
      </c>
      <c r="AM49" s="809"/>
      <c r="AN49" s="810"/>
    </row>
    <row r="50" spans="2:40" s="624" customFormat="1" ht="18.75" customHeight="1" x14ac:dyDescent="0.2">
      <c r="B50" s="625">
        <f>Data_Individual!B51</f>
        <v>0</v>
      </c>
      <c r="C50" s="625">
        <f>Data_Individual!C51</f>
        <v>0</v>
      </c>
      <c r="D50" s="626">
        <f>Data_Individual!D51</f>
        <v>0</v>
      </c>
      <c r="E50" s="627">
        <f>Data_Individual!E51</f>
        <v>0</v>
      </c>
      <c r="F50" s="628">
        <f>Data_Individual!F51</f>
        <v>0</v>
      </c>
      <c r="G50" s="628">
        <f>Data_Individual!G51</f>
        <v>0</v>
      </c>
      <c r="H50" s="628">
        <f>Data_Individual!H51</f>
        <v>0</v>
      </c>
      <c r="I50" s="628">
        <f>Data_Individual!I51</f>
        <v>0</v>
      </c>
      <c r="J50" s="629">
        <f t="shared" si="12"/>
        <v>0</v>
      </c>
      <c r="K50" s="194" t="str">
        <f t="shared" si="4"/>
        <v>ปรับปรุง</v>
      </c>
      <c r="L50" s="627">
        <f>Data_Individual!J51</f>
        <v>0</v>
      </c>
      <c r="M50" s="628">
        <f>Data_Individual!K51</f>
        <v>0</v>
      </c>
      <c r="N50" s="628">
        <f>Data_Individual!L51</f>
        <v>0</v>
      </c>
      <c r="O50" s="628">
        <f>Data_Individual!M51</f>
        <v>0</v>
      </c>
      <c r="P50" s="628">
        <f>Data_Individual!N51</f>
        <v>0</v>
      </c>
      <c r="Q50" s="628">
        <f>Data_Individual!O51</f>
        <v>0</v>
      </c>
      <c r="R50" s="628">
        <f>Data_Individual!P51</f>
        <v>0</v>
      </c>
      <c r="S50" s="628">
        <f>Data_Individual!Q51</f>
        <v>0</v>
      </c>
      <c r="T50" s="628">
        <f>Data_Individual!R51</f>
        <v>0</v>
      </c>
      <c r="U50" s="630">
        <f t="shared" si="18"/>
        <v>0</v>
      </c>
      <c r="V50" s="194" t="str">
        <f t="shared" si="5"/>
        <v>ปรับปรุง</v>
      </c>
      <c r="W50" s="182"/>
      <c r="X50" s="182"/>
      <c r="Y50" s="195">
        <f t="shared" si="20"/>
        <v>0</v>
      </c>
      <c r="Z50" s="196">
        <f t="shared" si="21"/>
        <v>0</v>
      </c>
      <c r="AA50" s="631">
        <f>Data_Individual!S51</f>
        <v>0</v>
      </c>
      <c r="AB50" s="632">
        <f>Data_Individual!T51</f>
        <v>0</v>
      </c>
      <c r="AC50" s="632">
        <f>Data_Individual!U51</f>
        <v>0</v>
      </c>
      <c r="AD50" s="632">
        <f>Data_Individual!V51</f>
        <v>0</v>
      </c>
      <c r="AE50" s="632">
        <f>Data_Individual!W51</f>
        <v>0</v>
      </c>
      <c r="AF50" s="632">
        <f>Data_Individual!X51</f>
        <v>0</v>
      </c>
      <c r="AG50" s="632">
        <f>Data_Individual!Y51</f>
        <v>0</v>
      </c>
      <c r="AH50" s="632">
        <f>Data_Individual!Z51</f>
        <v>0</v>
      </c>
      <c r="AI50" s="629">
        <f t="shared" si="19"/>
        <v>0</v>
      </c>
      <c r="AJ50" s="194" t="str">
        <f t="shared" si="8"/>
        <v>ปรับปรุง</v>
      </c>
      <c r="AK50" s="333">
        <f t="shared" si="13"/>
        <v>0</v>
      </c>
      <c r="AL50" s="330" t="str">
        <f t="shared" si="11"/>
        <v>ปรับปรุง</v>
      </c>
      <c r="AM50" s="809"/>
      <c r="AN50" s="810"/>
    </row>
    <row r="51" spans="2:40" s="624" customFormat="1" ht="18.75" customHeight="1" thickBot="1" x14ac:dyDescent="0.25">
      <c r="B51" s="633">
        <f>Data_Individual!B52</f>
        <v>0</v>
      </c>
      <c r="C51" s="633">
        <f>Data_Individual!C52</f>
        <v>0</v>
      </c>
      <c r="D51" s="634">
        <f>Data_Individual!D52</f>
        <v>0</v>
      </c>
      <c r="E51" s="635">
        <f>Data_Individual!E52</f>
        <v>0</v>
      </c>
      <c r="F51" s="636">
        <f>Data_Individual!F52</f>
        <v>0</v>
      </c>
      <c r="G51" s="636">
        <f>Data_Individual!G52</f>
        <v>0</v>
      </c>
      <c r="H51" s="636">
        <f>Data_Individual!H52</f>
        <v>0</v>
      </c>
      <c r="I51" s="636">
        <f>Data_Individual!I52</f>
        <v>0</v>
      </c>
      <c r="J51" s="637">
        <f t="shared" si="12"/>
        <v>0</v>
      </c>
      <c r="K51" s="198" t="str">
        <f t="shared" si="4"/>
        <v>ปรับปรุง</v>
      </c>
      <c r="L51" s="638">
        <f>Data_Individual!J52</f>
        <v>0</v>
      </c>
      <c r="M51" s="639">
        <f>Data_Individual!K52</f>
        <v>0</v>
      </c>
      <c r="N51" s="639">
        <f>Data_Individual!L52</f>
        <v>0</v>
      </c>
      <c r="O51" s="639">
        <f>Data_Individual!M52</f>
        <v>0</v>
      </c>
      <c r="P51" s="639">
        <f>Data_Individual!N52</f>
        <v>0</v>
      </c>
      <c r="Q51" s="639">
        <f>Data_Individual!O52</f>
        <v>0</v>
      </c>
      <c r="R51" s="639">
        <f>Data_Individual!P52</f>
        <v>0</v>
      </c>
      <c r="S51" s="639">
        <f>Data_Individual!Q52</f>
        <v>0</v>
      </c>
      <c r="T51" s="639">
        <f>Data_Individual!R52</f>
        <v>0</v>
      </c>
      <c r="U51" s="640">
        <f t="shared" si="18"/>
        <v>0</v>
      </c>
      <c r="V51" s="198" t="str">
        <f t="shared" si="5"/>
        <v>ปรับปรุง</v>
      </c>
      <c r="W51" s="182"/>
      <c r="X51" s="182"/>
      <c r="Y51" s="201">
        <f t="shared" si="20"/>
        <v>0</v>
      </c>
      <c r="Z51" s="202">
        <f t="shared" si="21"/>
        <v>0</v>
      </c>
      <c r="AA51" s="644">
        <f>Data_Individual!S52</f>
        <v>0</v>
      </c>
      <c r="AB51" s="645">
        <f>Data_Individual!T52</f>
        <v>0</v>
      </c>
      <c r="AC51" s="645">
        <f>Data_Individual!U52</f>
        <v>0</v>
      </c>
      <c r="AD51" s="645">
        <f>Data_Individual!V52</f>
        <v>0</v>
      </c>
      <c r="AE51" s="645">
        <f>Data_Individual!W52</f>
        <v>0</v>
      </c>
      <c r="AF51" s="645">
        <f>Data_Individual!X52</f>
        <v>0</v>
      </c>
      <c r="AG51" s="645">
        <f>Data_Individual!Y52</f>
        <v>0</v>
      </c>
      <c r="AH51" s="645">
        <f>Data_Individual!Z52</f>
        <v>0</v>
      </c>
      <c r="AI51" s="643">
        <f t="shared" si="19"/>
        <v>0</v>
      </c>
      <c r="AJ51" s="198" t="str">
        <f t="shared" si="8"/>
        <v>ปรับปรุง</v>
      </c>
      <c r="AK51" s="334">
        <f t="shared" si="13"/>
        <v>0</v>
      </c>
      <c r="AL51" s="331" t="str">
        <f t="shared" si="11"/>
        <v>ปรับปรุง</v>
      </c>
      <c r="AM51" s="816"/>
      <c r="AN51" s="817"/>
    </row>
    <row r="52" spans="2:40" s="624" customFormat="1" ht="18.75" customHeight="1" x14ac:dyDescent="0.2">
      <c r="B52" s="615">
        <f>Data_Individual!B53</f>
        <v>0</v>
      </c>
      <c r="C52" s="615">
        <f>Data_Individual!C53</f>
        <v>0</v>
      </c>
      <c r="D52" s="616">
        <f>Data_Individual!D53</f>
        <v>0</v>
      </c>
      <c r="E52" s="617">
        <f>Data_Individual!E53</f>
        <v>0</v>
      </c>
      <c r="F52" s="618">
        <f>Data_Individual!F53</f>
        <v>0</v>
      </c>
      <c r="G52" s="618">
        <f>Data_Individual!G53</f>
        <v>0</v>
      </c>
      <c r="H52" s="618">
        <f>Data_Individual!H53</f>
        <v>0</v>
      </c>
      <c r="I52" s="618">
        <f>Data_Individual!I53</f>
        <v>0</v>
      </c>
      <c r="J52" s="619">
        <f t="shared" si="12"/>
        <v>0</v>
      </c>
      <c r="K52" s="181" t="str">
        <f t="shared" si="4"/>
        <v>ปรับปรุง</v>
      </c>
      <c r="L52" s="617">
        <f>Data_Individual!J53</f>
        <v>0</v>
      </c>
      <c r="M52" s="618">
        <f>Data_Individual!K53</f>
        <v>0</v>
      </c>
      <c r="N52" s="618">
        <f>Data_Individual!L53</f>
        <v>0</v>
      </c>
      <c r="O52" s="618">
        <f>Data_Individual!M53</f>
        <v>0</v>
      </c>
      <c r="P52" s="618">
        <f>Data_Individual!N53</f>
        <v>0</v>
      </c>
      <c r="Q52" s="618">
        <f>Data_Individual!O53</f>
        <v>0</v>
      </c>
      <c r="R52" s="618">
        <f>Data_Individual!P53</f>
        <v>0</v>
      </c>
      <c r="S52" s="618">
        <f>Data_Individual!Q53</f>
        <v>0</v>
      </c>
      <c r="T52" s="618">
        <f>Data_Individual!R53</f>
        <v>0</v>
      </c>
      <c r="U52" s="620">
        <f t="shared" si="18"/>
        <v>0</v>
      </c>
      <c r="V52" s="181" t="str">
        <f t="shared" si="5"/>
        <v>ปรับปรุง</v>
      </c>
      <c r="W52" s="182"/>
      <c r="X52" s="182"/>
      <c r="Y52" s="183">
        <f t="shared" si="20"/>
        <v>0</v>
      </c>
      <c r="Z52" s="184">
        <f t="shared" si="21"/>
        <v>0</v>
      </c>
      <c r="AA52" s="621">
        <f>Data_Individual!S53</f>
        <v>0</v>
      </c>
      <c r="AB52" s="622">
        <f>Data_Individual!T53</f>
        <v>0</v>
      </c>
      <c r="AC52" s="622">
        <f>Data_Individual!U53</f>
        <v>0</v>
      </c>
      <c r="AD52" s="622">
        <f>Data_Individual!V53</f>
        <v>0</v>
      </c>
      <c r="AE52" s="622">
        <f>Data_Individual!W53</f>
        <v>0</v>
      </c>
      <c r="AF52" s="622">
        <f>Data_Individual!X53</f>
        <v>0</v>
      </c>
      <c r="AG52" s="622">
        <f>Data_Individual!Y53</f>
        <v>0</v>
      </c>
      <c r="AH52" s="622">
        <f>Data_Individual!Z53</f>
        <v>0</v>
      </c>
      <c r="AI52" s="619">
        <f t="shared" si="19"/>
        <v>0</v>
      </c>
      <c r="AJ52" s="186" t="str">
        <f t="shared" si="8"/>
        <v>ปรับปรุง</v>
      </c>
      <c r="AK52" s="332">
        <f t="shared" si="13"/>
        <v>0</v>
      </c>
      <c r="AL52" s="327" t="str">
        <f t="shared" si="11"/>
        <v>ปรับปรุง</v>
      </c>
      <c r="AM52" s="807"/>
      <c r="AN52" s="808"/>
    </row>
    <row r="53" spans="2:40" s="624" customFormat="1" ht="18.75" customHeight="1" x14ac:dyDescent="0.2">
      <c r="B53" s="625">
        <f>Data_Individual!B54</f>
        <v>0</v>
      </c>
      <c r="C53" s="625">
        <f>Data_Individual!C54</f>
        <v>0</v>
      </c>
      <c r="D53" s="626">
        <f>Data_Individual!D54</f>
        <v>0</v>
      </c>
      <c r="E53" s="627">
        <f>Data_Individual!E54</f>
        <v>0</v>
      </c>
      <c r="F53" s="628">
        <f>Data_Individual!F54</f>
        <v>0</v>
      </c>
      <c r="G53" s="628">
        <f>Data_Individual!G54</f>
        <v>0</v>
      </c>
      <c r="H53" s="628">
        <f>Data_Individual!H54</f>
        <v>0</v>
      </c>
      <c r="I53" s="628">
        <f>Data_Individual!I54</f>
        <v>0</v>
      </c>
      <c r="J53" s="629">
        <f t="shared" si="12"/>
        <v>0</v>
      </c>
      <c r="K53" s="194" t="str">
        <f t="shared" si="4"/>
        <v>ปรับปรุง</v>
      </c>
      <c r="L53" s="627">
        <f>Data_Individual!J54</f>
        <v>0</v>
      </c>
      <c r="M53" s="628">
        <f>Data_Individual!K54</f>
        <v>0</v>
      </c>
      <c r="N53" s="628">
        <f>Data_Individual!L54</f>
        <v>0</v>
      </c>
      <c r="O53" s="628">
        <f>Data_Individual!M54</f>
        <v>0</v>
      </c>
      <c r="P53" s="628">
        <f>Data_Individual!N54</f>
        <v>0</v>
      </c>
      <c r="Q53" s="628">
        <f>Data_Individual!O54</f>
        <v>0</v>
      </c>
      <c r="R53" s="628">
        <f>Data_Individual!P54</f>
        <v>0</v>
      </c>
      <c r="S53" s="628">
        <f>Data_Individual!Q54</f>
        <v>0</v>
      </c>
      <c r="T53" s="628">
        <f>Data_Individual!R54</f>
        <v>0</v>
      </c>
      <c r="U53" s="630">
        <f t="shared" si="18"/>
        <v>0</v>
      </c>
      <c r="V53" s="188" t="str">
        <f t="shared" si="5"/>
        <v>ปรับปรุง</v>
      </c>
      <c r="W53" s="182"/>
      <c r="X53" s="182"/>
      <c r="Y53" s="189">
        <f t="shared" si="20"/>
        <v>0</v>
      </c>
      <c r="Z53" s="190">
        <f t="shared" si="21"/>
        <v>0</v>
      </c>
      <c r="AA53" s="631">
        <f>Data_Individual!S54</f>
        <v>0</v>
      </c>
      <c r="AB53" s="632">
        <f>Data_Individual!T54</f>
        <v>0</v>
      </c>
      <c r="AC53" s="632">
        <f>Data_Individual!U54</f>
        <v>0</v>
      </c>
      <c r="AD53" s="632">
        <f>Data_Individual!V54</f>
        <v>0</v>
      </c>
      <c r="AE53" s="632">
        <f>Data_Individual!W54</f>
        <v>0</v>
      </c>
      <c r="AF53" s="632">
        <f>Data_Individual!X54</f>
        <v>0</v>
      </c>
      <c r="AG53" s="632">
        <f>Data_Individual!Y54</f>
        <v>0</v>
      </c>
      <c r="AH53" s="632">
        <f>Data_Individual!Z54</f>
        <v>0</v>
      </c>
      <c r="AI53" s="629">
        <f t="shared" si="19"/>
        <v>0</v>
      </c>
      <c r="AJ53" s="192" t="str">
        <f t="shared" si="8"/>
        <v>ปรับปรุง</v>
      </c>
      <c r="AK53" s="333">
        <f t="shared" si="13"/>
        <v>0</v>
      </c>
      <c r="AL53" s="328" t="str">
        <f t="shared" si="11"/>
        <v>ปรับปรุง</v>
      </c>
      <c r="AM53" s="809"/>
      <c r="AN53" s="810"/>
    </row>
    <row r="54" spans="2:40" s="624" customFormat="1" ht="18.75" customHeight="1" x14ac:dyDescent="0.2">
      <c r="B54" s="646">
        <f>Data_Individual!B55</f>
        <v>0</v>
      </c>
      <c r="C54" s="646">
        <f>Data_Individual!C55</f>
        <v>0</v>
      </c>
      <c r="D54" s="626">
        <f>Data_Individual!D55</f>
        <v>0</v>
      </c>
      <c r="E54" s="627">
        <f>Data_Individual!E55</f>
        <v>0</v>
      </c>
      <c r="F54" s="628">
        <f>Data_Individual!F55</f>
        <v>0</v>
      </c>
      <c r="G54" s="628">
        <f>Data_Individual!G55</f>
        <v>0</v>
      </c>
      <c r="H54" s="628">
        <f>Data_Individual!H55</f>
        <v>0</v>
      </c>
      <c r="I54" s="628">
        <f>Data_Individual!I55</f>
        <v>0</v>
      </c>
      <c r="J54" s="629">
        <f t="shared" si="12"/>
        <v>0</v>
      </c>
      <c r="K54" s="194" t="str">
        <f t="shared" si="4"/>
        <v>ปรับปรุง</v>
      </c>
      <c r="L54" s="627">
        <f>Data_Individual!J55</f>
        <v>0</v>
      </c>
      <c r="M54" s="628">
        <f>Data_Individual!K55</f>
        <v>0</v>
      </c>
      <c r="N54" s="628">
        <f>Data_Individual!L55</f>
        <v>0</v>
      </c>
      <c r="O54" s="628">
        <f>Data_Individual!M55</f>
        <v>0</v>
      </c>
      <c r="P54" s="628">
        <f>Data_Individual!N55</f>
        <v>0</v>
      </c>
      <c r="Q54" s="628">
        <f>Data_Individual!O55</f>
        <v>0</v>
      </c>
      <c r="R54" s="628">
        <f>Data_Individual!P55</f>
        <v>0</v>
      </c>
      <c r="S54" s="628">
        <f>Data_Individual!Q55</f>
        <v>0</v>
      </c>
      <c r="T54" s="628">
        <f>Data_Individual!R55</f>
        <v>0</v>
      </c>
      <c r="U54" s="630">
        <f t="shared" si="18"/>
        <v>0</v>
      </c>
      <c r="V54" s="188" t="str">
        <f t="shared" si="5"/>
        <v>ปรับปรุง</v>
      </c>
      <c r="W54" s="182"/>
      <c r="X54" s="182"/>
      <c r="Y54" s="189">
        <f t="shared" si="20"/>
        <v>0</v>
      </c>
      <c r="Z54" s="190">
        <f t="shared" si="21"/>
        <v>0</v>
      </c>
      <c r="AA54" s="631">
        <f>Data_Individual!S55</f>
        <v>0</v>
      </c>
      <c r="AB54" s="632">
        <f>Data_Individual!T55</f>
        <v>0</v>
      </c>
      <c r="AC54" s="632">
        <f>Data_Individual!U55</f>
        <v>0</v>
      </c>
      <c r="AD54" s="632">
        <f>Data_Individual!V55</f>
        <v>0</v>
      </c>
      <c r="AE54" s="632">
        <f>Data_Individual!W55</f>
        <v>0</v>
      </c>
      <c r="AF54" s="632">
        <f>Data_Individual!X55</f>
        <v>0</v>
      </c>
      <c r="AG54" s="632">
        <f>Data_Individual!Y55</f>
        <v>0</v>
      </c>
      <c r="AH54" s="632">
        <f>Data_Individual!Z55</f>
        <v>0</v>
      </c>
      <c r="AI54" s="629">
        <f t="shared" si="19"/>
        <v>0</v>
      </c>
      <c r="AJ54" s="188" t="str">
        <f t="shared" si="8"/>
        <v>ปรับปรุง</v>
      </c>
      <c r="AK54" s="333">
        <f t="shared" si="13"/>
        <v>0</v>
      </c>
      <c r="AL54" s="329" t="str">
        <f t="shared" si="11"/>
        <v>ปรับปรุง</v>
      </c>
      <c r="AM54" s="809"/>
      <c r="AN54" s="810"/>
    </row>
    <row r="55" spans="2:40" s="624" customFormat="1" ht="18.75" customHeight="1" x14ac:dyDescent="0.2">
      <c r="B55" s="646">
        <f>Data_Individual!B56</f>
        <v>0</v>
      </c>
      <c r="C55" s="646">
        <f>Data_Individual!C56</f>
        <v>0</v>
      </c>
      <c r="D55" s="626">
        <f>Data_Individual!D56</f>
        <v>0</v>
      </c>
      <c r="E55" s="627">
        <f>Data_Individual!E56</f>
        <v>0</v>
      </c>
      <c r="F55" s="628">
        <f>Data_Individual!F56</f>
        <v>0</v>
      </c>
      <c r="G55" s="628">
        <f>Data_Individual!G56</f>
        <v>0</v>
      </c>
      <c r="H55" s="628">
        <f>Data_Individual!H56</f>
        <v>0</v>
      </c>
      <c r="I55" s="628">
        <f>Data_Individual!I56</f>
        <v>0</v>
      </c>
      <c r="J55" s="629">
        <f t="shared" si="12"/>
        <v>0</v>
      </c>
      <c r="K55" s="194" t="str">
        <f t="shared" si="4"/>
        <v>ปรับปรุง</v>
      </c>
      <c r="L55" s="627">
        <f>Data_Individual!J56</f>
        <v>0</v>
      </c>
      <c r="M55" s="628">
        <f>Data_Individual!K56</f>
        <v>0</v>
      </c>
      <c r="N55" s="628">
        <f>Data_Individual!L56</f>
        <v>0</v>
      </c>
      <c r="O55" s="628">
        <f>Data_Individual!M56</f>
        <v>0</v>
      </c>
      <c r="P55" s="628">
        <f>Data_Individual!N56</f>
        <v>0</v>
      </c>
      <c r="Q55" s="628">
        <f>Data_Individual!O56</f>
        <v>0</v>
      </c>
      <c r="R55" s="628">
        <f>Data_Individual!P56</f>
        <v>0</v>
      </c>
      <c r="S55" s="628">
        <f>Data_Individual!Q56</f>
        <v>0</v>
      </c>
      <c r="T55" s="628">
        <f>Data_Individual!R56</f>
        <v>0</v>
      </c>
      <c r="U55" s="630">
        <f t="shared" si="18"/>
        <v>0</v>
      </c>
      <c r="V55" s="194" t="str">
        <f t="shared" si="5"/>
        <v>ปรับปรุง</v>
      </c>
      <c r="W55" s="182"/>
      <c r="X55" s="182"/>
      <c r="Y55" s="195">
        <f t="shared" si="20"/>
        <v>0</v>
      </c>
      <c r="Z55" s="196">
        <f t="shared" si="21"/>
        <v>0</v>
      </c>
      <c r="AA55" s="631">
        <f>Data_Individual!S56</f>
        <v>0</v>
      </c>
      <c r="AB55" s="632">
        <f>Data_Individual!T56</f>
        <v>0</v>
      </c>
      <c r="AC55" s="632">
        <f>Data_Individual!U56</f>
        <v>0</v>
      </c>
      <c r="AD55" s="632">
        <f>Data_Individual!V56</f>
        <v>0</v>
      </c>
      <c r="AE55" s="632">
        <f>Data_Individual!W56</f>
        <v>0</v>
      </c>
      <c r="AF55" s="632">
        <f>Data_Individual!X56</f>
        <v>0</v>
      </c>
      <c r="AG55" s="632">
        <f>Data_Individual!Y56</f>
        <v>0</v>
      </c>
      <c r="AH55" s="632">
        <f>Data_Individual!Z56</f>
        <v>0</v>
      </c>
      <c r="AI55" s="629">
        <f t="shared" si="19"/>
        <v>0</v>
      </c>
      <c r="AJ55" s="194" t="str">
        <f t="shared" si="8"/>
        <v>ปรับปรุง</v>
      </c>
      <c r="AK55" s="333">
        <f t="shared" si="13"/>
        <v>0</v>
      </c>
      <c r="AL55" s="330" t="str">
        <f t="shared" si="11"/>
        <v>ปรับปรุง</v>
      </c>
      <c r="AM55" s="809"/>
      <c r="AN55" s="810"/>
    </row>
    <row r="56" spans="2:40" s="624" customFormat="1" ht="18.75" customHeight="1" thickBot="1" x14ac:dyDescent="0.25">
      <c r="B56" s="647">
        <f>Data_Individual!B57</f>
        <v>0</v>
      </c>
      <c r="C56" s="647">
        <f>Data_Individual!C57</f>
        <v>0</v>
      </c>
      <c r="D56" s="634">
        <f>Data_Individual!D57</f>
        <v>0</v>
      </c>
      <c r="E56" s="635">
        <f>Data_Individual!E57</f>
        <v>0</v>
      </c>
      <c r="F56" s="636">
        <f>Data_Individual!F57</f>
        <v>0</v>
      </c>
      <c r="G56" s="636">
        <f>Data_Individual!G57</f>
        <v>0</v>
      </c>
      <c r="H56" s="636">
        <f>Data_Individual!H57</f>
        <v>0</v>
      </c>
      <c r="I56" s="636">
        <f>Data_Individual!I57</f>
        <v>0</v>
      </c>
      <c r="J56" s="637">
        <f t="shared" si="12"/>
        <v>0</v>
      </c>
      <c r="K56" s="198" t="str">
        <f t="shared" si="4"/>
        <v>ปรับปรุง</v>
      </c>
      <c r="L56" s="638">
        <f>Data_Individual!J57</f>
        <v>0</v>
      </c>
      <c r="M56" s="639">
        <f>Data_Individual!K57</f>
        <v>0</v>
      </c>
      <c r="N56" s="639">
        <f>Data_Individual!L57</f>
        <v>0</v>
      </c>
      <c r="O56" s="639">
        <f>Data_Individual!M57</f>
        <v>0</v>
      </c>
      <c r="P56" s="639">
        <f>Data_Individual!N57</f>
        <v>0</v>
      </c>
      <c r="Q56" s="639">
        <f>Data_Individual!O57</f>
        <v>0</v>
      </c>
      <c r="R56" s="639">
        <f>Data_Individual!P57</f>
        <v>0</v>
      </c>
      <c r="S56" s="639">
        <f>Data_Individual!Q57</f>
        <v>0</v>
      </c>
      <c r="T56" s="639">
        <f>Data_Individual!R57</f>
        <v>0</v>
      </c>
      <c r="U56" s="640">
        <f t="shared" si="18"/>
        <v>0</v>
      </c>
      <c r="V56" s="198" t="str">
        <f t="shared" si="5"/>
        <v>ปรับปรุง</v>
      </c>
      <c r="W56" s="182"/>
      <c r="X56" s="182"/>
      <c r="Y56" s="201">
        <f t="shared" si="20"/>
        <v>0</v>
      </c>
      <c r="Z56" s="202">
        <f t="shared" si="21"/>
        <v>0</v>
      </c>
      <c r="AA56" s="644">
        <f>Data_Individual!S57</f>
        <v>0</v>
      </c>
      <c r="AB56" s="645">
        <f>Data_Individual!T57</f>
        <v>0</v>
      </c>
      <c r="AC56" s="645">
        <f>Data_Individual!U57</f>
        <v>0</v>
      </c>
      <c r="AD56" s="645">
        <f>Data_Individual!V57</f>
        <v>0</v>
      </c>
      <c r="AE56" s="645">
        <f>Data_Individual!W57</f>
        <v>0</v>
      </c>
      <c r="AF56" s="645">
        <f>Data_Individual!X57</f>
        <v>0</v>
      </c>
      <c r="AG56" s="645">
        <f>Data_Individual!Y57</f>
        <v>0</v>
      </c>
      <c r="AH56" s="645">
        <f>Data_Individual!Z57</f>
        <v>0</v>
      </c>
      <c r="AI56" s="643">
        <f t="shared" si="19"/>
        <v>0</v>
      </c>
      <c r="AJ56" s="198" t="str">
        <f t="shared" si="8"/>
        <v>ปรับปรุง</v>
      </c>
      <c r="AK56" s="334">
        <f t="shared" si="13"/>
        <v>0</v>
      </c>
      <c r="AL56" s="331" t="str">
        <f t="shared" si="11"/>
        <v>ปรับปรุง</v>
      </c>
      <c r="AM56" s="816"/>
      <c r="AN56" s="817"/>
    </row>
    <row r="57" spans="2:40" s="624" customFormat="1" ht="18.75" customHeight="1" x14ac:dyDescent="0.2">
      <c r="B57" s="615">
        <f>Data_Individual!B58</f>
        <v>0</v>
      </c>
      <c r="C57" s="615">
        <f>Data_Individual!C58</f>
        <v>0</v>
      </c>
      <c r="D57" s="616">
        <f>Data_Individual!D58</f>
        <v>0</v>
      </c>
      <c r="E57" s="617">
        <f>Data_Individual!E58</f>
        <v>0</v>
      </c>
      <c r="F57" s="618">
        <f>Data_Individual!F58</f>
        <v>0</v>
      </c>
      <c r="G57" s="618">
        <f>Data_Individual!G58</f>
        <v>0</v>
      </c>
      <c r="H57" s="618">
        <f>Data_Individual!H58</f>
        <v>0</v>
      </c>
      <c r="I57" s="618">
        <f>Data_Individual!I58</f>
        <v>0</v>
      </c>
      <c r="J57" s="619">
        <f t="shared" si="12"/>
        <v>0</v>
      </c>
      <c r="K57" s="181" t="str">
        <f t="shared" si="4"/>
        <v>ปรับปรุง</v>
      </c>
      <c r="L57" s="617">
        <f>Data_Individual!J58</f>
        <v>0</v>
      </c>
      <c r="M57" s="618">
        <f>Data_Individual!K58</f>
        <v>0</v>
      </c>
      <c r="N57" s="618">
        <f>Data_Individual!L58</f>
        <v>0</v>
      </c>
      <c r="O57" s="618">
        <f>Data_Individual!M58</f>
        <v>0</v>
      </c>
      <c r="P57" s="618">
        <f>Data_Individual!N58</f>
        <v>0</v>
      </c>
      <c r="Q57" s="618">
        <f>Data_Individual!O58</f>
        <v>0</v>
      </c>
      <c r="R57" s="618">
        <f>Data_Individual!P58</f>
        <v>0</v>
      </c>
      <c r="S57" s="618">
        <f>Data_Individual!Q58</f>
        <v>0</v>
      </c>
      <c r="T57" s="618">
        <f>Data_Individual!R58</f>
        <v>0</v>
      </c>
      <c r="U57" s="620">
        <f t="shared" si="18"/>
        <v>0</v>
      </c>
      <c r="V57" s="181" t="str">
        <f t="shared" si="5"/>
        <v>ปรับปรุง</v>
      </c>
      <c r="W57" s="182"/>
      <c r="X57" s="182"/>
      <c r="Y57" s="183">
        <f t="shared" si="20"/>
        <v>0</v>
      </c>
      <c r="Z57" s="184">
        <f t="shared" si="21"/>
        <v>0</v>
      </c>
      <c r="AA57" s="621">
        <f>Data_Individual!S58</f>
        <v>0</v>
      </c>
      <c r="AB57" s="622">
        <f>Data_Individual!T58</f>
        <v>0</v>
      </c>
      <c r="AC57" s="622">
        <f>Data_Individual!U58</f>
        <v>0</v>
      </c>
      <c r="AD57" s="622">
        <f>Data_Individual!V58</f>
        <v>0</v>
      </c>
      <c r="AE57" s="622">
        <f>Data_Individual!W58</f>
        <v>0</v>
      </c>
      <c r="AF57" s="622">
        <f>Data_Individual!X58</f>
        <v>0</v>
      </c>
      <c r="AG57" s="622">
        <f>Data_Individual!Y58</f>
        <v>0</v>
      </c>
      <c r="AH57" s="622">
        <f>Data_Individual!Z58</f>
        <v>0</v>
      </c>
      <c r="AI57" s="619">
        <f t="shared" si="19"/>
        <v>0</v>
      </c>
      <c r="AJ57" s="186" t="str">
        <f t="shared" si="8"/>
        <v>ปรับปรุง</v>
      </c>
      <c r="AK57" s="332">
        <f t="shared" si="13"/>
        <v>0</v>
      </c>
      <c r="AL57" s="327" t="str">
        <f t="shared" si="11"/>
        <v>ปรับปรุง</v>
      </c>
      <c r="AM57" s="807"/>
      <c r="AN57" s="808"/>
    </row>
    <row r="58" spans="2:40" s="624" customFormat="1" ht="18.75" customHeight="1" x14ac:dyDescent="0.2">
      <c r="B58" s="625">
        <f>Data_Individual!B59</f>
        <v>0</v>
      </c>
      <c r="C58" s="625">
        <f>Data_Individual!C59</f>
        <v>0</v>
      </c>
      <c r="D58" s="626">
        <f>Data_Individual!D59</f>
        <v>0</v>
      </c>
      <c r="E58" s="627">
        <f>Data_Individual!E59</f>
        <v>0</v>
      </c>
      <c r="F58" s="628">
        <f>Data_Individual!F59</f>
        <v>0</v>
      </c>
      <c r="G58" s="628">
        <f>Data_Individual!G59</f>
        <v>0</v>
      </c>
      <c r="H58" s="628">
        <f>Data_Individual!H59</f>
        <v>0</v>
      </c>
      <c r="I58" s="628">
        <f>Data_Individual!I59</f>
        <v>0</v>
      </c>
      <c r="J58" s="629">
        <f t="shared" si="12"/>
        <v>0</v>
      </c>
      <c r="K58" s="194" t="str">
        <f t="shared" si="4"/>
        <v>ปรับปรุง</v>
      </c>
      <c r="L58" s="627">
        <f>Data_Individual!J59</f>
        <v>0</v>
      </c>
      <c r="M58" s="628">
        <f>Data_Individual!K59</f>
        <v>0</v>
      </c>
      <c r="N58" s="628">
        <f>Data_Individual!L59</f>
        <v>0</v>
      </c>
      <c r="O58" s="628">
        <f>Data_Individual!M59</f>
        <v>0</v>
      </c>
      <c r="P58" s="628">
        <f>Data_Individual!N59</f>
        <v>0</v>
      </c>
      <c r="Q58" s="628">
        <f>Data_Individual!O59</f>
        <v>0</v>
      </c>
      <c r="R58" s="628">
        <f>Data_Individual!P59</f>
        <v>0</v>
      </c>
      <c r="S58" s="628">
        <f>Data_Individual!Q59</f>
        <v>0</v>
      </c>
      <c r="T58" s="628">
        <f>Data_Individual!R59</f>
        <v>0</v>
      </c>
      <c r="U58" s="630">
        <f t="shared" si="18"/>
        <v>0</v>
      </c>
      <c r="V58" s="188" t="str">
        <f t="shared" si="5"/>
        <v>ปรับปรุง</v>
      </c>
      <c r="W58" s="182"/>
      <c r="X58" s="182"/>
      <c r="Y58" s="189">
        <f t="shared" si="20"/>
        <v>0</v>
      </c>
      <c r="Z58" s="190">
        <f t="shared" si="21"/>
        <v>0</v>
      </c>
      <c r="AA58" s="631">
        <f>Data_Individual!S59</f>
        <v>0</v>
      </c>
      <c r="AB58" s="632">
        <f>Data_Individual!T59</f>
        <v>0</v>
      </c>
      <c r="AC58" s="632">
        <f>Data_Individual!U59</f>
        <v>0</v>
      </c>
      <c r="AD58" s="632">
        <f>Data_Individual!V59</f>
        <v>0</v>
      </c>
      <c r="AE58" s="632">
        <f>Data_Individual!W59</f>
        <v>0</v>
      </c>
      <c r="AF58" s="632">
        <f>Data_Individual!X59</f>
        <v>0</v>
      </c>
      <c r="AG58" s="632">
        <f>Data_Individual!Y59</f>
        <v>0</v>
      </c>
      <c r="AH58" s="632">
        <f>Data_Individual!Z59</f>
        <v>0</v>
      </c>
      <c r="AI58" s="629">
        <f t="shared" si="19"/>
        <v>0</v>
      </c>
      <c r="AJ58" s="192" t="str">
        <f t="shared" si="8"/>
        <v>ปรับปรุง</v>
      </c>
      <c r="AK58" s="333">
        <f t="shared" si="13"/>
        <v>0</v>
      </c>
      <c r="AL58" s="328" t="str">
        <f t="shared" si="11"/>
        <v>ปรับปรุง</v>
      </c>
      <c r="AM58" s="809"/>
      <c r="AN58" s="810"/>
    </row>
    <row r="59" spans="2:40" s="624" customFormat="1" ht="18.75" customHeight="1" x14ac:dyDescent="0.2">
      <c r="B59" s="646">
        <f>Data_Individual!B60</f>
        <v>0</v>
      </c>
      <c r="C59" s="646">
        <f>Data_Individual!C60</f>
        <v>0</v>
      </c>
      <c r="D59" s="626">
        <f>Data_Individual!D60</f>
        <v>0</v>
      </c>
      <c r="E59" s="627">
        <f>Data_Individual!E60</f>
        <v>0</v>
      </c>
      <c r="F59" s="628">
        <f>Data_Individual!F60</f>
        <v>0</v>
      </c>
      <c r="G59" s="628">
        <f>Data_Individual!G60</f>
        <v>0</v>
      </c>
      <c r="H59" s="628">
        <f>Data_Individual!H60</f>
        <v>0</v>
      </c>
      <c r="I59" s="628">
        <f>Data_Individual!I60</f>
        <v>0</v>
      </c>
      <c r="J59" s="629">
        <f t="shared" si="12"/>
        <v>0</v>
      </c>
      <c r="K59" s="194" t="str">
        <f t="shared" si="4"/>
        <v>ปรับปรุง</v>
      </c>
      <c r="L59" s="627">
        <f>Data_Individual!J60</f>
        <v>0</v>
      </c>
      <c r="M59" s="628">
        <f>Data_Individual!K60</f>
        <v>0</v>
      </c>
      <c r="N59" s="628">
        <f>Data_Individual!L60</f>
        <v>0</v>
      </c>
      <c r="O59" s="628">
        <f>Data_Individual!M60</f>
        <v>0</v>
      </c>
      <c r="P59" s="628">
        <f>Data_Individual!N60</f>
        <v>0</v>
      </c>
      <c r="Q59" s="628">
        <f>Data_Individual!O60</f>
        <v>0</v>
      </c>
      <c r="R59" s="628">
        <f>Data_Individual!P60</f>
        <v>0</v>
      </c>
      <c r="S59" s="628">
        <f>Data_Individual!Q60</f>
        <v>0</v>
      </c>
      <c r="T59" s="628">
        <f>Data_Individual!R60</f>
        <v>0</v>
      </c>
      <c r="U59" s="630">
        <f t="shared" si="18"/>
        <v>0</v>
      </c>
      <c r="V59" s="188" t="str">
        <f t="shared" si="5"/>
        <v>ปรับปรุง</v>
      </c>
      <c r="W59" s="182"/>
      <c r="X59" s="182"/>
      <c r="Y59" s="189">
        <f t="shared" si="20"/>
        <v>0</v>
      </c>
      <c r="Z59" s="190">
        <f t="shared" si="21"/>
        <v>0</v>
      </c>
      <c r="AA59" s="631">
        <f>Data_Individual!S60</f>
        <v>0</v>
      </c>
      <c r="AB59" s="632">
        <f>Data_Individual!T60</f>
        <v>0</v>
      </c>
      <c r="AC59" s="632">
        <f>Data_Individual!U60</f>
        <v>0</v>
      </c>
      <c r="AD59" s="632">
        <f>Data_Individual!V60</f>
        <v>0</v>
      </c>
      <c r="AE59" s="632">
        <f>Data_Individual!W60</f>
        <v>0</v>
      </c>
      <c r="AF59" s="632">
        <f>Data_Individual!X60</f>
        <v>0</v>
      </c>
      <c r="AG59" s="632">
        <f>Data_Individual!Y60</f>
        <v>0</v>
      </c>
      <c r="AH59" s="632">
        <f>Data_Individual!Z60</f>
        <v>0</v>
      </c>
      <c r="AI59" s="629">
        <f t="shared" si="19"/>
        <v>0</v>
      </c>
      <c r="AJ59" s="188" t="str">
        <f t="shared" si="8"/>
        <v>ปรับปรุง</v>
      </c>
      <c r="AK59" s="333">
        <f t="shared" si="13"/>
        <v>0</v>
      </c>
      <c r="AL59" s="329" t="str">
        <f t="shared" si="11"/>
        <v>ปรับปรุง</v>
      </c>
      <c r="AM59" s="809"/>
      <c r="AN59" s="810"/>
    </row>
    <row r="60" spans="2:40" s="624" customFormat="1" ht="18.75" customHeight="1" x14ac:dyDescent="0.2">
      <c r="B60" s="646">
        <f>Data_Individual!B61</f>
        <v>0</v>
      </c>
      <c r="C60" s="646">
        <f>Data_Individual!C61</f>
        <v>0</v>
      </c>
      <c r="D60" s="626">
        <f>Data_Individual!D61</f>
        <v>0</v>
      </c>
      <c r="E60" s="627">
        <f>Data_Individual!E61</f>
        <v>0</v>
      </c>
      <c r="F60" s="628">
        <f>Data_Individual!F61</f>
        <v>0</v>
      </c>
      <c r="G60" s="628">
        <f>Data_Individual!G61</f>
        <v>0</v>
      </c>
      <c r="H60" s="628">
        <f>Data_Individual!H61</f>
        <v>0</v>
      </c>
      <c r="I60" s="628">
        <f>Data_Individual!I61</f>
        <v>0</v>
      </c>
      <c r="J60" s="629">
        <f t="shared" si="12"/>
        <v>0</v>
      </c>
      <c r="K60" s="194" t="str">
        <f t="shared" si="4"/>
        <v>ปรับปรุง</v>
      </c>
      <c r="L60" s="627">
        <f>Data_Individual!J61</f>
        <v>0</v>
      </c>
      <c r="M60" s="628">
        <f>Data_Individual!K61</f>
        <v>0</v>
      </c>
      <c r="N60" s="628">
        <f>Data_Individual!L61</f>
        <v>0</v>
      </c>
      <c r="O60" s="628">
        <f>Data_Individual!M61</f>
        <v>0</v>
      </c>
      <c r="P60" s="628">
        <f>Data_Individual!N61</f>
        <v>0</v>
      </c>
      <c r="Q60" s="628">
        <f>Data_Individual!O61</f>
        <v>0</v>
      </c>
      <c r="R60" s="628">
        <f>Data_Individual!P61</f>
        <v>0</v>
      </c>
      <c r="S60" s="628">
        <f>Data_Individual!Q61</f>
        <v>0</v>
      </c>
      <c r="T60" s="628">
        <f>Data_Individual!R61</f>
        <v>0</v>
      </c>
      <c r="U60" s="630">
        <f t="shared" si="18"/>
        <v>0</v>
      </c>
      <c r="V60" s="194" t="str">
        <f t="shared" si="5"/>
        <v>ปรับปรุง</v>
      </c>
      <c r="W60" s="182"/>
      <c r="X60" s="182"/>
      <c r="Y60" s="195">
        <f t="shared" si="20"/>
        <v>0</v>
      </c>
      <c r="Z60" s="196">
        <f t="shared" si="21"/>
        <v>0</v>
      </c>
      <c r="AA60" s="631">
        <f>Data_Individual!S61</f>
        <v>0</v>
      </c>
      <c r="AB60" s="632">
        <f>Data_Individual!T61</f>
        <v>0</v>
      </c>
      <c r="AC60" s="632">
        <f>Data_Individual!U61</f>
        <v>0</v>
      </c>
      <c r="AD60" s="632">
        <f>Data_Individual!V61</f>
        <v>0</v>
      </c>
      <c r="AE60" s="632">
        <f>Data_Individual!W61</f>
        <v>0</v>
      </c>
      <c r="AF60" s="632">
        <f>Data_Individual!X61</f>
        <v>0</v>
      </c>
      <c r="AG60" s="632">
        <f>Data_Individual!Y61</f>
        <v>0</v>
      </c>
      <c r="AH60" s="632">
        <f>Data_Individual!Z61</f>
        <v>0</v>
      </c>
      <c r="AI60" s="629">
        <f t="shared" si="19"/>
        <v>0</v>
      </c>
      <c r="AJ60" s="194" t="str">
        <f t="shared" si="8"/>
        <v>ปรับปรุง</v>
      </c>
      <c r="AK60" s="333">
        <f t="shared" si="13"/>
        <v>0</v>
      </c>
      <c r="AL60" s="330" t="str">
        <f t="shared" si="11"/>
        <v>ปรับปรุง</v>
      </c>
      <c r="AM60" s="809"/>
      <c r="AN60" s="810"/>
    </row>
    <row r="61" spans="2:40" s="624" customFormat="1" ht="18.75" customHeight="1" thickBot="1" x14ac:dyDescent="0.25">
      <c r="B61" s="647">
        <f>Data_Individual!B62</f>
        <v>0</v>
      </c>
      <c r="C61" s="647">
        <f>Data_Individual!C62</f>
        <v>0</v>
      </c>
      <c r="D61" s="634">
        <f>Data_Individual!D62</f>
        <v>0</v>
      </c>
      <c r="E61" s="635">
        <f>Data_Individual!E62</f>
        <v>0</v>
      </c>
      <c r="F61" s="636">
        <f>Data_Individual!F62</f>
        <v>0</v>
      </c>
      <c r="G61" s="636">
        <f>Data_Individual!G62</f>
        <v>0</v>
      </c>
      <c r="H61" s="636">
        <f>Data_Individual!H62</f>
        <v>0</v>
      </c>
      <c r="I61" s="636">
        <f>Data_Individual!I62</f>
        <v>0</v>
      </c>
      <c r="J61" s="637">
        <f t="shared" si="12"/>
        <v>0</v>
      </c>
      <c r="K61" s="198" t="str">
        <f t="shared" si="4"/>
        <v>ปรับปรุง</v>
      </c>
      <c r="L61" s="638">
        <f>Data_Individual!J62</f>
        <v>0</v>
      </c>
      <c r="M61" s="639">
        <f>Data_Individual!K62</f>
        <v>0</v>
      </c>
      <c r="N61" s="639">
        <f>Data_Individual!L62</f>
        <v>0</v>
      </c>
      <c r="O61" s="639">
        <f>Data_Individual!M62</f>
        <v>0</v>
      </c>
      <c r="P61" s="639">
        <f>Data_Individual!N62</f>
        <v>0</v>
      </c>
      <c r="Q61" s="639">
        <f>Data_Individual!O62</f>
        <v>0</v>
      </c>
      <c r="R61" s="639">
        <f>Data_Individual!P62</f>
        <v>0</v>
      </c>
      <c r="S61" s="639">
        <f>Data_Individual!Q62</f>
        <v>0</v>
      </c>
      <c r="T61" s="639">
        <f>Data_Individual!R62</f>
        <v>0</v>
      </c>
      <c r="U61" s="640">
        <f t="shared" si="18"/>
        <v>0</v>
      </c>
      <c r="V61" s="198" t="str">
        <f t="shared" si="5"/>
        <v>ปรับปรุง</v>
      </c>
      <c r="W61" s="182"/>
      <c r="X61" s="182"/>
      <c r="Y61" s="201">
        <f t="shared" si="20"/>
        <v>0</v>
      </c>
      <c r="Z61" s="202">
        <f t="shared" si="21"/>
        <v>0</v>
      </c>
      <c r="AA61" s="644">
        <f>Data_Individual!S62</f>
        <v>0</v>
      </c>
      <c r="AB61" s="645">
        <f>Data_Individual!T62</f>
        <v>0</v>
      </c>
      <c r="AC61" s="645">
        <f>Data_Individual!U62</f>
        <v>0</v>
      </c>
      <c r="AD61" s="645">
        <f>Data_Individual!V62</f>
        <v>0</v>
      </c>
      <c r="AE61" s="645">
        <f>Data_Individual!W62</f>
        <v>0</v>
      </c>
      <c r="AF61" s="645">
        <f>Data_Individual!X62</f>
        <v>0</v>
      </c>
      <c r="AG61" s="645">
        <f>Data_Individual!Y62</f>
        <v>0</v>
      </c>
      <c r="AH61" s="645">
        <f>Data_Individual!Z62</f>
        <v>0</v>
      </c>
      <c r="AI61" s="643">
        <f t="shared" si="19"/>
        <v>0</v>
      </c>
      <c r="AJ61" s="198" t="str">
        <f t="shared" si="8"/>
        <v>ปรับปรุง</v>
      </c>
      <c r="AK61" s="334">
        <f t="shared" si="13"/>
        <v>0</v>
      </c>
      <c r="AL61" s="331" t="str">
        <f t="shared" si="11"/>
        <v>ปรับปรุง</v>
      </c>
      <c r="AM61" s="816"/>
      <c r="AN61" s="817"/>
    </row>
    <row r="62" spans="2:40" s="624" customFormat="1" ht="18.75" customHeight="1" x14ac:dyDescent="0.2">
      <c r="B62" s="615">
        <f>Data_Individual!B63</f>
        <v>0</v>
      </c>
      <c r="C62" s="615">
        <f>Data_Individual!C63</f>
        <v>0</v>
      </c>
      <c r="D62" s="616">
        <f>Data_Individual!D63</f>
        <v>0</v>
      </c>
      <c r="E62" s="617">
        <f>Data_Individual!E63</f>
        <v>0</v>
      </c>
      <c r="F62" s="618">
        <f>Data_Individual!F63</f>
        <v>0</v>
      </c>
      <c r="G62" s="618">
        <f>Data_Individual!G63</f>
        <v>0</v>
      </c>
      <c r="H62" s="618">
        <f>Data_Individual!H63</f>
        <v>0</v>
      </c>
      <c r="I62" s="618">
        <f>Data_Individual!I63</f>
        <v>0</v>
      </c>
      <c r="J62" s="619">
        <f t="shared" si="12"/>
        <v>0</v>
      </c>
      <c r="K62" s="181" t="str">
        <f t="shared" si="4"/>
        <v>ปรับปรุง</v>
      </c>
      <c r="L62" s="617">
        <f>Data_Individual!J63</f>
        <v>0</v>
      </c>
      <c r="M62" s="618">
        <f>Data_Individual!K63</f>
        <v>0</v>
      </c>
      <c r="N62" s="618">
        <f>Data_Individual!L63</f>
        <v>0</v>
      </c>
      <c r="O62" s="618">
        <f>Data_Individual!M63</f>
        <v>0</v>
      </c>
      <c r="P62" s="618">
        <f>Data_Individual!N63</f>
        <v>0</v>
      </c>
      <c r="Q62" s="618">
        <f>Data_Individual!O63</f>
        <v>0</v>
      </c>
      <c r="R62" s="618">
        <f>Data_Individual!P63</f>
        <v>0</v>
      </c>
      <c r="S62" s="618">
        <f>Data_Individual!Q63</f>
        <v>0</v>
      </c>
      <c r="T62" s="618">
        <f>Data_Individual!R63</f>
        <v>0</v>
      </c>
      <c r="U62" s="620">
        <f t="shared" si="18"/>
        <v>0</v>
      </c>
      <c r="V62" s="181" t="str">
        <f t="shared" si="5"/>
        <v>ปรับปรุง</v>
      </c>
      <c r="W62" s="182"/>
      <c r="X62" s="182"/>
      <c r="Y62" s="183">
        <f t="shared" si="20"/>
        <v>0</v>
      </c>
      <c r="Z62" s="184">
        <f t="shared" si="21"/>
        <v>0</v>
      </c>
      <c r="AA62" s="621">
        <f>Data_Individual!S63</f>
        <v>0</v>
      </c>
      <c r="AB62" s="622">
        <f>Data_Individual!T63</f>
        <v>0</v>
      </c>
      <c r="AC62" s="622">
        <f>Data_Individual!U63</f>
        <v>0</v>
      </c>
      <c r="AD62" s="622">
        <f>Data_Individual!V63</f>
        <v>0</v>
      </c>
      <c r="AE62" s="622">
        <f>Data_Individual!W63</f>
        <v>0</v>
      </c>
      <c r="AF62" s="622">
        <f>Data_Individual!X63</f>
        <v>0</v>
      </c>
      <c r="AG62" s="622">
        <f>Data_Individual!Y63</f>
        <v>0</v>
      </c>
      <c r="AH62" s="622">
        <f>Data_Individual!Z63</f>
        <v>0</v>
      </c>
      <c r="AI62" s="619">
        <f t="shared" si="19"/>
        <v>0</v>
      </c>
      <c r="AJ62" s="186" t="str">
        <f t="shared" si="8"/>
        <v>ปรับปรุง</v>
      </c>
      <c r="AK62" s="332">
        <f t="shared" si="13"/>
        <v>0</v>
      </c>
      <c r="AL62" s="186" t="str">
        <f t="shared" si="11"/>
        <v>ปรับปรุง</v>
      </c>
      <c r="AM62" s="807"/>
      <c r="AN62" s="808"/>
    </row>
    <row r="63" spans="2:40" s="624" customFormat="1" ht="18.75" customHeight="1" x14ac:dyDescent="0.2">
      <c r="B63" s="625">
        <f>Data_Individual!B64</f>
        <v>0</v>
      </c>
      <c r="C63" s="625">
        <f>Data_Individual!C64</f>
        <v>0</v>
      </c>
      <c r="D63" s="626">
        <f>Data_Individual!D64</f>
        <v>0</v>
      </c>
      <c r="E63" s="627">
        <f>Data_Individual!E64</f>
        <v>0</v>
      </c>
      <c r="F63" s="628">
        <f>Data_Individual!F64</f>
        <v>0</v>
      </c>
      <c r="G63" s="628">
        <f>Data_Individual!G64</f>
        <v>0</v>
      </c>
      <c r="H63" s="628">
        <f>Data_Individual!H64</f>
        <v>0</v>
      </c>
      <c r="I63" s="628">
        <f>Data_Individual!I64</f>
        <v>0</v>
      </c>
      <c r="J63" s="629">
        <f t="shared" si="12"/>
        <v>0</v>
      </c>
      <c r="K63" s="194" t="str">
        <f t="shared" si="4"/>
        <v>ปรับปรุง</v>
      </c>
      <c r="L63" s="627">
        <f>Data_Individual!J64</f>
        <v>0</v>
      </c>
      <c r="M63" s="628">
        <f>Data_Individual!K64</f>
        <v>0</v>
      </c>
      <c r="N63" s="628">
        <f>Data_Individual!L64</f>
        <v>0</v>
      </c>
      <c r="O63" s="628">
        <f>Data_Individual!M64</f>
        <v>0</v>
      </c>
      <c r="P63" s="628">
        <f>Data_Individual!N64</f>
        <v>0</v>
      </c>
      <c r="Q63" s="628">
        <f>Data_Individual!O64</f>
        <v>0</v>
      </c>
      <c r="R63" s="628">
        <f>Data_Individual!P64</f>
        <v>0</v>
      </c>
      <c r="S63" s="628">
        <f>Data_Individual!Q64</f>
        <v>0</v>
      </c>
      <c r="T63" s="628">
        <f>Data_Individual!R64</f>
        <v>0</v>
      </c>
      <c r="U63" s="630">
        <f t="shared" si="18"/>
        <v>0</v>
      </c>
      <c r="V63" s="188" t="str">
        <f t="shared" si="5"/>
        <v>ปรับปรุง</v>
      </c>
      <c r="W63" s="182"/>
      <c r="X63" s="182"/>
      <c r="Y63" s="189">
        <f t="shared" si="20"/>
        <v>0</v>
      </c>
      <c r="Z63" s="190">
        <f t="shared" si="21"/>
        <v>0</v>
      </c>
      <c r="AA63" s="631">
        <f>Data_Individual!S64</f>
        <v>0</v>
      </c>
      <c r="AB63" s="632">
        <f>Data_Individual!T64</f>
        <v>0</v>
      </c>
      <c r="AC63" s="632">
        <f>Data_Individual!U64</f>
        <v>0</v>
      </c>
      <c r="AD63" s="632">
        <f>Data_Individual!V64</f>
        <v>0</v>
      </c>
      <c r="AE63" s="632">
        <f>Data_Individual!W64</f>
        <v>0</v>
      </c>
      <c r="AF63" s="632">
        <f>Data_Individual!X64</f>
        <v>0</v>
      </c>
      <c r="AG63" s="632">
        <f>Data_Individual!Y64</f>
        <v>0</v>
      </c>
      <c r="AH63" s="632">
        <f>Data_Individual!Z64</f>
        <v>0</v>
      </c>
      <c r="AI63" s="629">
        <f t="shared" si="19"/>
        <v>0</v>
      </c>
      <c r="AJ63" s="192" t="str">
        <f t="shared" si="8"/>
        <v>ปรับปรุง</v>
      </c>
      <c r="AK63" s="333">
        <f t="shared" si="13"/>
        <v>0</v>
      </c>
      <c r="AL63" s="192" t="str">
        <f t="shared" si="11"/>
        <v>ปรับปรุง</v>
      </c>
      <c r="AM63" s="809"/>
      <c r="AN63" s="810"/>
    </row>
    <row r="64" spans="2:40" s="624" customFormat="1" ht="18.75" customHeight="1" x14ac:dyDescent="0.2">
      <c r="B64" s="646">
        <f>Data_Individual!B65</f>
        <v>0</v>
      </c>
      <c r="C64" s="646">
        <f>Data_Individual!C65</f>
        <v>0</v>
      </c>
      <c r="D64" s="626">
        <f>Data_Individual!D65</f>
        <v>0</v>
      </c>
      <c r="E64" s="627">
        <f>Data_Individual!E65</f>
        <v>0</v>
      </c>
      <c r="F64" s="628">
        <f>Data_Individual!F65</f>
        <v>0</v>
      </c>
      <c r="G64" s="628">
        <f>Data_Individual!G65</f>
        <v>0</v>
      </c>
      <c r="H64" s="628">
        <f>Data_Individual!H65</f>
        <v>0</v>
      </c>
      <c r="I64" s="628">
        <f>Data_Individual!I65</f>
        <v>0</v>
      </c>
      <c r="J64" s="629">
        <f t="shared" si="12"/>
        <v>0</v>
      </c>
      <c r="K64" s="194" t="str">
        <f t="shared" si="4"/>
        <v>ปรับปรุง</v>
      </c>
      <c r="L64" s="627">
        <f>Data_Individual!J65</f>
        <v>0</v>
      </c>
      <c r="M64" s="628">
        <f>Data_Individual!K65</f>
        <v>0</v>
      </c>
      <c r="N64" s="628">
        <f>Data_Individual!L65</f>
        <v>0</v>
      </c>
      <c r="O64" s="628">
        <f>Data_Individual!M65</f>
        <v>0</v>
      </c>
      <c r="P64" s="628">
        <f>Data_Individual!N65</f>
        <v>0</v>
      </c>
      <c r="Q64" s="628">
        <f>Data_Individual!O65</f>
        <v>0</v>
      </c>
      <c r="R64" s="628">
        <f>Data_Individual!P65</f>
        <v>0</v>
      </c>
      <c r="S64" s="628">
        <f>Data_Individual!Q65</f>
        <v>0</v>
      </c>
      <c r="T64" s="628">
        <f>Data_Individual!R65</f>
        <v>0</v>
      </c>
      <c r="U64" s="630">
        <f t="shared" si="18"/>
        <v>0</v>
      </c>
      <c r="V64" s="188" t="str">
        <f t="shared" si="5"/>
        <v>ปรับปรุง</v>
      </c>
      <c r="W64" s="182"/>
      <c r="X64" s="182"/>
      <c r="Y64" s="189">
        <f t="shared" si="20"/>
        <v>0</v>
      </c>
      <c r="Z64" s="190">
        <f t="shared" si="21"/>
        <v>0</v>
      </c>
      <c r="AA64" s="631">
        <f>Data_Individual!S65</f>
        <v>0</v>
      </c>
      <c r="AB64" s="632">
        <f>Data_Individual!T65</f>
        <v>0</v>
      </c>
      <c r="AC64" s="632">
        <f>Data_Individual!U65</f>
        <v>0</v>
      </c>
      <c r="AD64" s="632">
        <f>Data_Individual!V65</f>
        <v>0</v>
      </c>
      <c r="AE64" s="632">
        <f>Data_Individual!W65</f>
        <v>0</v>
      </c>
      <c r="AF64" s="632">
        <f>Data_Individual!X65</f>
        <v>0</v>
      </c>
      <c r="AG64" s="632">
        <f>Data_Individual!Y65</f>
        <v>0</v>
      </c>
      <c r="AH64" s="632">
        <f>Data_Individual!Z65</f>
        <v>0</v>
      </c>
      <c r="AI64" s="629">
        <f t="shared" si="19"/>
        <v>0</v>
      </c>
      <c r="AJ64" s="188" t="str">
        <f t="shared" si="8"/>
        <v>ปรับปรุง</v>
      </c>
      <c r="AK64" s="333">
        <f t="shared" si="13"/>
        <v>0</v>
      </c>
      <c r="AL64" s="188" t="str">
        <f t="shared" si="11"/>
        <v>ปรับปรุง</v>
      </c>
      <c r="AM64" s="809"/>
      <c r="AN64" s="810"/>
    </row>
    <row r="65" spans="2:40" s="624" customFormat="1" ht="18.75" customHeight="1" x14ac:dyDescent="0.2">
      <c r="B65" s="646">
        <f>Data_Individual!B66</f>
        <v>0</v>
      </c>
      <c r="C65" s="646">
        <f>Data_Individual!C66</f>
        <v>0</v>
      </c>
      <c r="D65" s="626">
        <f>Data_Individual!D66</f>
        <v>0</v>
      </c>
      <c r="E65" s="627">
        <f>Data_Individual!E66</f>
        <v>0</v>
      </c>
      <c r="F65" s="628">
        <f>Data_Individual!F66</f>
        <v>0</v>
      </c>
      <c r="G65" s="628">
        <f>Data_Individual!G66</f>
        <v>0</v>
      </c>
      <c r="H65" s="628">
        <f>Data_Individual!H66</f>
        <v>0</v>
      </c>
      <c r="I65" s="628">
        <f>Data_Individual!I66</f>
        <v>0</v>
      </c>
      <c r="J65" s="629">
        <f t="shared" si="12"/>
        <v>0</v>
      </c>
      <c r="K65" s="194" t="str">
        <f t="shared" si="4"/>
        <v>ปรับปรุง</v>
      </c>
      <c r="L65" s="627">
        <f>Data_Individual!J66</f>
        <v>0</v>
      </c>
      <c r="M65" s="628">
        <f>Data_Individual!K66</f>
        <v>0</v>
      </c>
      <c r="N65" s="628">
        <f>Data_Individual!L66</f>
        <v>0</v>
      </c>
      <c r="O65" s="628">
        <f>Data_Individual!M66</f>
        <v>0</v>
      </c>
      <c r="P65" s="628">
        <f>Data_Individual!N66</f>
        <v>0</v>
      </c>
      <c r="Q65" s="628">
        <f>Data_Individual!O66</f>
        <v>0</v>
      </c>
      <c r="R65" s="628">
        <f>Data_Individual!P66</f>
        <v>0</v>
      </c>
      <c r="S65" s="628">
        <f>Data_Individual!Q66</f>
        <v>0</v>
      </c>
      <c r="T65" s="628">
        <f>Data_Individual!R66</f>
        <v>0</v>
      </c>
      <c r="U65" s="630">
        <f t="shared" si="18"/>
        <v>0</v>
      </c>
      <c r="V65" s="194" t="str">
        <f t="shared" si="5"/>
        <v>ปรับปรุง</v>
      </c>
      <c r="W65" s="182"/>
      <c r="X65" s="182"/>
      <c r="Y65" s="195">
        <f t="shared" si="20"/>
        <v>0</v>
      </c>
      <c r="Z65" s="196">
        <f t="shared" si="21"/>
        <v>0</v>
      </c>
      <c r="AA65" s="631">
        <f>Data_Individual!S66</f>
        <v>0</v>
      </c>
      <c r="AB65" s="632">
        <f>Data_Individual!T66</f>
        <v>0</v>
      </c>
      <c r="AC65" s="632">
        <f>Data_Individual!U66</f>
        <v>0</v>
      </c>
      <c r="AD65" s="632">
        <f>Data_Individual!V66</f>
        <v>0</v>
      </c>
      <c r="AE65" s="632">
        <f>Data_Individual!W66</f>
        <v>0</v>
      </c>
      <c r="AF65" s="632">
        <f>Data_Individual!X66</f>
        <v>0</v>
      </c>
      <c r="AG65" s="632">
        <f>Data_Individual!Y66</f>
        <v>0</v>
      </c>
      <c r="AH65" s="632">
        <f>Data_Individual!Z66</f>
        <v>0</v>
      </c>
      <c r="AI65" s="629">
        <f t="shared" si="19"/>
        <v>0</v>
      </c>
      <c r="AJ65" s="194" t="str">
        <f t="shared" si="8"/>
        <v>ปรับปรุง</v>
      </c>
      <c r="AK65" s="333">
        <f t="shared" si="13"/>
        <v>0</v>
      </c>
      <c r="AL65" s="194" t="str">
        <f t="shared" si="11"/>
        <v>ปรับปรุง</v>
      </c>
      <c r="AM65" s="809"/>
      <c r="AN65" s="810"/>
    </row>
    <row r="66" spans="2:40" s="624" customFormat="1" ht="18.75" customHeight="1" thickBot="1" x14ac:dyDescent="0.25">
      <c r="B66" s="647">
        <f>Data_Individual!B67</f>
        <v>0</v>
      </c>
      <c r="C66" s="647">
        <f>Data_Individual!C67</f>
        <v>0</v>
      </c>
      <c r="D66" s="634">
        <f>Data_Individual!D67</f>
        <v>0</v>
      </c>
      <c r="E66" s="648">
        <f>Data_Individual!E67</f>
        <v>0</v>
      </c>
      <c r="F66" s="649">
        <f>Data_Individual!F67</f>
        <v>0</v>
      </c>
      <c r="G66" s="649">
        <f>Data_Individual!G67</f>
        <v>0</v>
      </c>
      <c r="H66" s="649">
        <f>Data_Individual!H67</f>
        <v>0</v>
      </c>
      <c r="I66" s="649">
        <f>Data_Individual!I67</f>
        <v>0</v>
      </c>
      <c r="J66" s="650">
        <f t="shared" si="12"/>
        <v>0</v>
      </c>
      <c r="K66" s="206" t="str">
        <f t="shared" si="4"/>
        <v>ปรับปรุง</v>
      </c>
      <c r="L66" s="638">
        <f>Data_Individual!J67</f>
        <v>0</v>
      </c>
      <c r="M66" s="639">
        <f>Data_Individual!K67</f>
        <v>0</v>
      </c>
      <c r="N66" s="639">
        <f>Data_Individual!L67</f>
        <v>0</v>
      </c>
      <c r="O66" s="639">
        <f>Data_Individual!M67</f>
        <v>0</v>
      </c>
      <c r="P66" s="639">
        <f>Data_Individual!N67</f>
        <v>0</v>
      </c>
      <c r="Q66" s="639">
        <f>Data_Individual!O67</f>
        <v>0</v>
      </c>
      <c r="R66" s="639">
        <f>Data_Individual!P67</f>
        <v>0</v>
      </c>
      <c r="S66" s="639">
        <f>Data_Individual!Q67</f>
        <v>0</v>
      </c>
      <c r="T66" s="639">
        <f>Data_Individual!R67</f>
        <v>0</v>
      </c>
      <c r="U66" s="640">
        <f t="shared" si="18"/>
        <v>0</v>
      </c>
      <c r="V66" s="206" t="str">
        <f t="shared" si="5"/>
        <v>ปรับปรุง</v>
      </c>
      <c r="W66" s="182"/>
      <c r="X66" s="182"/>
      <c r="Y66" s="207">
        <f t="shared" si="20"/>
        <v>0</v>
      </c>
      <c r="Z66" s="208">
        <f t="shared" si="21"/>
        <v>0</v>
      </c>
      <c r="AA66" s="644">
        <f>Data_Individual!S67</f>
        <v>0</v>
      </c>
      <c r="AB66" s="645">
        <f>Data_Individual!T67</f>
        <v>0</v>
      </c>
      <c r="AC66" s="645">
        <f>Data_Individual!U67</f>
        <v>0</v>
      </c>
      <c r="AD66" s="645">
        <f>Data_Individual!V67</f>
        <v>0</v>
      </c>
      <c r="AE66" s="645">
        <f>Data_Individual!W67</f>
        <v>0</v>
      </c>
      <c r="AF66" s="645">
        <f>Data_Individual!X67</f>
        <v>0</v>
      </c>
      <c r="AG66" s="645">
        <f>Data_Individual!Y67</f>
        <v>0</v>
      </c>
      <c r="AH66" s="645">
        <f>Data_Individual!Z67</f>
        <v>0</v>
      </c>
      <c r="AI66" s="643">
        <f t="shared" si="19"/>
        <v>0</v>
      </c>
      <c r="AJ66" s="206" t="str">
        <f t="shared" si="8"/>
        <v>ปรับปรุง</v>
      </c>
      <c r="AK66" s="334">
        <f t="shared" si="13"/>
        <v>0</v>
      </c>
      <c r="AL66" s="203" t="str">
        <f t="shared" si="11"/>
        <v>ปรับปรุง</v>
      </c>
      <c r="AM66" s="816"/>
      <c r="AN66" s="817"/>
    </row>
    <row r="67" spans="2:40" ht="16.5" customHeight="1" x14ac:dyDescent="0.55000000000000004"/>
  </sheetData>
  <sheetProtection password="CF73" sheet="1" objects="1" scenarios="1"/>
  <mergeCells count="82">
    <mergeCell ref="AM66:AN66"/>
    <mergeCell ref="AH3:AM3"/>
    <mergeCell ref="AL5:AL6"/>
    <mergeCell ref="AK5:AK6"/>
    <mergeCell ref="AM61:AN61"/>
    <mergeCell ref="AM62:AN62"/>
    <mergeCell ref="AM63:AN63"/>
    <mergeCell ref="AM64:AN64"/>
    <mergeCell ref="AM65:AN65"/>
    <mergeCell ref="AM56:AN56"/>
    <mergeCell ref="AM57:AN57"/>
    <mergeCell ref="AM58:AN58"/>
    <mergeCell ref="AM59:AN59"/>
    <mergeCell ref="AM60:AN60"/>
    <mergeCell ref="AM51:AN51"/>
    <mergeCell ref="AM52:AN52"/>
    <mergeCell ref="AM45:AN45"/>
    <mergeCell ref="AM53:AN53"/>
    <mergeCell ref="AM54:AN54"/>
    <mergeCell ref="AM55:AN55"/>
    <mergeCell ref="AM46:AN46"/>
    <mergeCell ref="AM47:AN47"/>
    <mergeCell ref="AM48:AN48"/>
    <mergeCell ref="AM49:AN49"/>
    <mergeCell ref="AM50:AN50"/>
    <mergeCell ref="AM40:AN40"/>
    <mergeCell ref="AM41:AN41"/>
    <mergeCell ref="AM42:AN42"/>
    <mergeCell ref="AM43:AN43"/>
    <mergeCell ref="AM44:AN44"/>
    <mergeCell ref="AM35:AN35"/>
    <mergeCell ref="AM36:AN36"/>
    <mergeCell ref="AM37:AN37"/>
    <mergeCell ref="AM38:AN38"/>
    <mergeCell ref="AM39:AN39"/>
    <mergeCell ref="AM30:AN30"/>
    <mergeCell ref="AM31:AN31"/>
    <mergeCell ref="AM32:AN32"/>
    <mergeCell ref="AM33:AN33"/>
    <mergeCell ref="AM34:AN34"/>
    <mergeCell ref="AM25:AN25"/>
    <mergeCell ref="AM26:AN26"/>
    <mergeCell ref="AM27:AN27"/>
    <mergeCell ref="AM28:AN28"/>
    <mergeCell ref="AM29:AN29"/>
    <mergeCell ref="AM20:AN20"/>
    <mergeCell ref="AM21:AN21"/>
    <mergeCell ref="AM22:AN22"/>
    <mergeCell ref="AM23:AN23"/>
    <mergeCell ref="AM24:AN24"/>
    <mergeCell ref="AM15:AN15"/>
    <mergeCell ref="AM16:AN16"/>
    <mergeCell ref="AM17:AN17"/>
    <mergeCell ref="AM18:AN18"/>
    <mergeCell ref="AM19:AN19"/>
    <mergeCell ref="AM10:AN10"/>
    <mergeCell ref="AM11:AN11"/>
    <mergeCell ref="AM12:AN12"/>
    <mergeCell ref="AM13:AN13"/>
    <mergeCell ref="AM14:AN14"/>
    <mergeCell ref="AM7:AN7"/>
    <mergeCell ref="AM8:AN8"/>
    <mergeCell ref="C4:C6"/>
    <mergeCell ref="D4:D6"/>
    <mergeCell ref="AM9:AN9"/>
    <mergeCell ref="AA4:AJ4"/>
    <mergeCell ref="B1:V1"/>
    <mergeCell ref="B2:V2"/>
    <mergeCell ref="M3:U3"/>
    <mergeCell ref="Z4:Z6"/>
    <mergeCell ref="Y4:Y6"/>
    <mergeCell ref="K5:K6"/>
    <mergeCell ref="Z1:AM1"/>
    <mergeCell ref="Z2:AM2"/>
    <mergeCell ref="V5:V6"/>
    <mergeCell ref="B4:B6"/>
    <mergeCell ref="AM4:AN6"/>
    <mergeCell ref="Z3:AD3"/>
    <mergeCell ref="AJ5:AJ6"/>
    <mergeCell ref="C3:G3"/>
    <mergeCell ref="E4:K4"/>
    <mergeCell ref="L4:V4"/>
  </mergeCells>
  <conditionalFormatting sqref="K7:K66 V7:W66 Y7:Z66 AJ7:AK66">
    <cfRule type="cellIs" dxfId="23" priority="54" operator="equal">
      <formula>"ดี"</formula>
    </cfRule>
  </conditionalFormatting>
  <conditionalFormatting sqref="K7:K66 V7:W66 Y7:Z66 AJ7:AK66">
    <cfRule type="cellIs" dxfId="22" priority="53" operator="equal">
      <formula>"ดีมาก"</formula>
    </cfRule>
  </conditionalFormatting>
  <conditionalFormatting sqref="K7:K66 V7:W66 Y7:Z66 AJ7:AK66">
    <cfRule type="cellIs" dxfId="21" priority="55" operator="equal">
      <formula>"พอใช้"</formula>
    </cfRule>
    <cfRule type="cellIs" dxfId="20" priority="56" operator="equal">
      <formula>"ปรับปรุง"</formula>
    </cfRule>
  </conditionalFormatting>
  <conditionalFormatting sqref="X7:X66">
    <cfRule type="cellIs" dxfId="19" priority="30" operator="equal">
      <formula>"ดี"</formula>
    </cfRule>
  </conditionalFormatting>
  <conditionalFormatting sqref="X7:X66">
    <cfRule type="cellIs" dxfId="18" priority="29" operator="equal">
      <formula>"ดีมาก"</formula>
    </cfRule>
  </conditionalFormatting>
  <conditionalFormatting sqref="X7:X66">
    <cfRule type="cellIs" dxfId="17" priority="31" operator="equal">
      <formula>"พอใช้"</formula>
    </cfRule>
    <cfRule type="cellIs" dxfId="16" priority="32" operator="equal">
      <formula>"ปรับปรุง"</formula>
    </cfRule>
  </conditionalFormatting>
  <conditionalFormatting sqref="AM7:AM66">
    <cfRule type="cellIs" dxfId="15" priority="13" operator="equal">
      <formula>"ดีมาก"</formula>
    </cfRule>
  </conditionalFormatting>
  <conditionalFormatting sqref="AM7:AM66">
    <cfRule type="cellIs" dxfId="14" priority="14" operator="equal">
      <formula>"ดี"</formula>
    </cfRule>
  </conditionalFormatting>
  <conditionalFormatting sqref="AM7:AM66">
    <cfRule type="cellIs" dxfId="13" priority="15" operator="equal">
      <formula>"พอใช้"</formula>
    </cfRule>
    <cfRule type="cellIs" dxfId="12" priority="16" operator="equal">
      <formula>"ปรับปรุง"</formula>
    </cfRule>
  </conditionalFormatting>
  <conditionalFormatting sqref="AL7:AL66">
    <cfRule type="cellIs" dxfId="11" priority="2" operator="equal">
      <formula>"ดี"</formula>
    </cfRule>
  </conditionalFormatting>
  <conditionalFormatting sqref="AL7:AL66">
    <cfRule type="cellIs" dxfId="10" priority="1" operator="equal">
      <formula>"ดีมาก"</formula>
    </cfRule>
  </conditionalFormatting>
  <conditionalFormatting sqref="AL7:AL66">
    <cfRule type="cellIs" dxfId="9" priority="3" operator="equal">
      <formula>"พอใช้"</formula>
    </cfRule>
    <cfRule type="cellIs" dxfId="8" priority="4" operator="equal">
      <formula>"ปรับปรุง"</formula>
    </cfRule>
  </conditionalFormatting>
  <pageMargins left="0.4" right="0.25" top="0.45" bottom="0.2" header="0" footer="0.25"/>
  <pageSetup paperSize="9" pageOrder="overThenDown" orientation="landscape" horizontalDpi="4294967294" verticalDpi="1200" r:id="rId1"/>
  <headerFooter alignWithMargins="0">
    <oddFooter>&amp;C&amp;9Testing Analize Program (TAP)&amp;8
P&amp;K7030A0.5 (2560)</oddFooter>
  </headerFooter>
  <rowBreaks count="3" manualBreakCount="3">
    <brk id="26" max="16383" man="1"/>
    <brk id="46" max="16383" man="1"/>
    <brk id="66" max="16383" man="1"/>
  </rowBreaks>
  <ignoredErrors>
    <ignoredError sqref="D7:D66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D65"/>
  <sheetViews>
    <sheetView showGridLines="0" topLeftCell="B1" zoomScaleNormal="100" zoomScaleSheetLayoutView="115" workbookViewId="0">
      <pane xSplit="1" ySplit="5" topLeftCell="C6" activePane="bottomRight" state="frozen"/>
      <selection activeCell="B1" sqref="B1"/>
      <selection pane="topRight" activeCell="C1" sqref="C1"/>
      <selection pane="bottomLeft" activeCell="B6" sqref="B6"/>
      <selection pane="bottomRight" activeCell="B14" sqref="B14"/>
    </sheetView>
  </sheetViews>
  <sheetFormatPr defaultRowHeight="23.25" x14ac:dyDescent="0.2"/>
  <cols>
    <col min="1" max="2" width="5.5703125" style="210" customWidth="1"/>
    <col min="3" max="3" width="24.7109375" style="210" customWidth="1"/>
    <col min="4" max="8" width="6.140625" style="210" customWidth="1"/>
    <col min="9" max="9" width="6.85546875" style="250" customWidth="1"/>
    <col min="10" max="18" width="6.85546875" style="210" customWidth="1"/>
    <col min="19" max="19" width="7.28515625" style="250" customWidth="1"/>
    <col min="20" max="27" width="5.85546875" style="210" customWidth="1"/>
    <col min="28" max="28" width="6.85546875" style="250" customWidth="1"/>
    <col min="29" max="29" width="7.7109375" style="251" customWidth="1"/>
    <col min="30" max="30" width="7.42578125" style="210" customWidth="1"/>
    <col min="31" max="250" width="9.140625" style="210"/>
    <col min="251" max="252" width="6.42578125" style="210" customWidth="1"/>
    <col min="253" max="253" width="16.28515625" style="210" customWidth="1"/>
    <col min="254" max="254" width="2.7109375" style="210" customWidth="1"/>
    <col min="255" max="273" width="6.85546875" style="210" customWidth="1"/>
    <col min="274" max="274" width="4.140625" style="210" customWidth="1"/>
    <col min="275" max="275" width="2.7109375" style="210" customWidth="1"/>
    <col min="276" max="276" width="4.140625" style="210" customWidth="1"/>
    <col min="277" max="277" width="0.42578125" style="210" customWidth="1"/>
    <col min="278" max="278" width="2.28515625" style="210" customWidth="1"/>
    <col min="279" max="285" width="6.85546875" style="210" customWidth="1"/>
    <col min="286" max="286" width="0.42578125" style="210" customWidth="1"/>
    <col min="287" max="506" width="9.140625" style="210"/>
    <col min="507" max="508" width="6.42578125" style="210" customWidth="1"/>
    <col min="509" max="509" width="16.28515625" style="210" customWidth="1"/>
    <col min="510" max="510" width="2.7109375" style="210" customWidth="1"/>
    <col min="511" max="529" width="6.85546875" style="210" customWidth="1"/>
    <col min="530" max="530" width="4.140625" style="210" customWidth="1"/>
    <col min="531" max="531" width="2.7109375" style="210" customWidth="1"/>
    <col min="532" max="532" width="4.140625" style="210" customWidth="1"/>
    <col min="533" max="533" width="0.42578125" style="210" customWidth="1"/>
    <col min="534" max="534" width="2.28515625" style="210" customWidth="1"/>
    <col min="535" max="541" width="6.85546875" style="210" customWidth="1"/>
    <col min="542" max="542" width="0.42578125" style="210" customWidth="1"/>
    <col min="543" max="762" width="9.140625" style="210"/>
    <col min="763" max="764" width="6.42578125" style="210" customWidth="1"/>
    <col min="765" max="765" width="16.28515625" style="210" customWidth="1"/>
    <col min="766" max="766" width="2.7109375" style="210" customWidth="1"/>
    <col min="767" max="785" width="6.85546875" style="210" customWidth="1"/>
    <col min="786" max="786" width="4.140625" style="210" customWidth="1"/>
    <col min="787" max="787" width="2.7109375" style="210" customWidth="1"/>
    <col min="788" max="788" width="4.140625" style="210" customWidth="1"/>
    <col min="789" max="789" width="0.42578125" style="210" customWidth="1"/>
    <col min="790" max="790" width="2.28515625" style="210" customWidth="1"/>
    <col min="791" max="797" width="6.85546875" style="210" customWidth="1"/>
    <col min="798" max="798" width="0.42578125" style="210" customWidth="1"/>
    <col min="799" max="1018" width="9.140625" style="210"/>
    <col min="1019" max="1020" width="6.42578125" style="210" customWidth="1"/>
    <col min="1021" max="1021" width="16.28515625" style="210" customWidth="1"/>
    <col min="1022" max="1022" width="2.7109375" style="210" customWidth="1"/>
    <col min="1023" max="1041" width="6.85546875" style="210" customWidth="1"/>
    <col min="1042" max="1042" width="4.140625" style="210" customWidth="1"/>
    <col min="1043" max="1043" width="2.7109375" style="210" customWidth="1"/>
    <col min="1044" max="1044" width="4.140625" style="210" customWidth="1"/>
    <col min="1045" max="1045" width="0.42578125" style="210" customWidth="1"/>
    <col min="1046" max="1046" width="2.28515625" style="210" customWidth="1"/>
    <col min="1047" max="1053" width="6.85546875" style="210" customWidth="1"/>
    <col min="1054" max="1054" width="0.42578125" style="210" customWidth="1"/>
    <col min="1055" max="1274" width="9.140625" style="210"/>
    <col min="1275" max="1276" width="6.42578125" style="210" customWidth="1"/>
    <col min="1277" max="1277" width="16.28515625" style="210" customWidth="1"/>
    <col min="1278" max="1278" width="2.7109375" style="210" customWidth="1"/>
    <col min="1279" max="1297" width="6.85546875" style="210" customWidth="1"/>
    <col min="1298" max="1298" width="4.140625" style="210" customWidth="1"/>
    <col min="1299" max="1299" width="2.7109375" style="210" customWidth="1"/>
    <col min="1300" max="1300" width="4.140625" style="210" customWidth="1"/>
    <col min="1301" max="1301" width="0.42578125" style="210" customWidth="1"/>
    <col min="1302" max="1302" width="2.28515625" style="210" customWidth="1"/>
    <col min="1303" max="1309" width="6.85546875" style="210" customWidth="1"/>
    <col min="1310" max="1310" width="0.42578125" style="210" customWidth="1"/>
    <col min="1311" max="1530" width="9.140625" style="210"/>
    <col min="1531" max="1532" width="6.42578125" style="210" customWidth="1"/>
    <col min="1533" max="1533" width="16.28515625" style="210" customWidth="1"/>
    <col min="1534" max="1534" width="2.7109375" style="210" customWidth="1"/>
    <col min="1535" max="1553" width="6.85546875" style="210" customWidth="1"/>
    <col min="1554" max="1554" width="4.140625" style="210" customWidth="1"/>
    <col min="1555" max="1555" width="2.7109375" style="210" customWidth="1"/>
    <col min="1556" max="1556" width="4.140625" style="210" customWidth="1"/>
    <col min="1557" max="1557" width="0.42578125" style="210" customWidth="1"/>
    <col min="1558" max="1558" width="2.28515625" style="210" customWidth="1"/>
    <col min="1559" max="1565" width="6.85546875" style="210" customWidth="1"/>
    <col min="1566" max="1566" width="0.42578125" style="210" customWidth="1"/>
    <col min="1567" max="1786" width="9.140625" style="210"/>
    <col min="1787" max="1788" width="6.42578125" style="210" customWidth="1"/>
    <col min="1789" max="1789" width="16.28515625" style="210" customWidth="1"/>
    <col min="1790" max="1790" width="2.7109375" style="210" customWidth="1"/>
    <col min="1791" max="1809" width="6.85546875" style="210" customWidth="1"/>
    <col min="1810" max="1810" width="4.140625" style="210" customWidth="1"/>
    <col min="1811" max="1811" width="2.7109375" style="210" customWidth="1"/>
    <col min="1812" max="1812" width="4.140625" style="210" customWidth="1"/>
    <col min="1813" max="1813" width="0.42578125" style="210" customWidth="1"/>
    <col min="1814" max="1814" width="2.28515625" style="210" customWidth="1"/>
    <col min="1815" max="1821" width="6.85546875" style="210" customWidth="1"/>
    <col min="1822" max="1822" width="0.42578125" style="210" customWidth="1"/>
    <col min="1823" max="2042" width="9.140625" style="210"/>
    <col min="2043" max="2044" width="6.42578125" style="210" customWidth="1"/>
    <col min="2045" max="2045" width="16.28515625" style="210" customWidth="1"/>
    <col min="2046" max="2046" width="2.7109375" style="210" customWidth="1"/>
    <col min="2047" max="2065" width="6.85546875" style="210" customWidth="1"/>
    <col min="2066" max="2066" width="4.140625" style="210" customWidth="1"/>
    <col min="2067" max="2067" width="2.7109375" style="210" customWidth="1"/>
    <col min="2068" max="2068" width="4.140625" style="210" customWidth="1"/>
    <col min="2069" max="2069" width="0.42578125" style="210" customWidth="1"/>
    <col min="2070" max="2070" width="2.28515625" style="210" customWidth="1"/>
    <col min="2071" max="2077" width="6.85546875" style="210" customWidth="1"/>
    <col min="2078" max="2078" width="0.42578125" style="210" customWidth="1"/>
    <col min="2079" max="2298" width="9.140625" style="210"/>
    <col min="2299" max="2300" width="6.42578125" style="210" customWidth="1"/>
    <col min="2301" max="2301" width="16.28515625" style="210" customWidth="1"/>
    <col min="2302" max="2302" width="2.7109375" style="210" customWidth="1"/>
    <col min="2303" max="2321" width="6.85546875" style="210" customWidth="1"/>
    <col min="2322" max="2322" width="4.140625" style="210" customWidth="1"/>
    <col min="2323" max="2323" width="2.7109375" style="210" customWidth="1"/>
    <col min="2324" max="2324" width="4.140625" style="210" customWidth="1"/>
    <col min="2325" max="2325" width="0.42578125" style="210" customWidth="1"/>
    <col min="2326" max="2326" width="2.28515625" style="210" customWidth="1"/>
    <col min="2327" max="2333" width="6.85546875" style="210" customWidth="1"/>
    <col min="2334" max="2334" width="0.42578125" style="210" customWidth="1"/>
    <col min="2335" max="2554" width="9.140625" style="210"/>
    <col min="2555" max="2556" width="6.42578125" style="210" customWidth="1"/>
    <col min="2557" max="2557" width="16.28515625" style="210" customWidth="1"/>
    <col min="2558" max="2558" width="2.7109375" style="210" customWidth="1"/>
    <col min="2559" max="2577" width="6.85546875" style="210" customWidth="1"/>
    <col min="2578" max="2578" width="4.140625" style="210" customWidth="1"/>
    <col min="2579" max="2579" width="2.7109375" style="210" customWidth="1"/>
    <col min="2580" max="2580" width="4.140625" style="210" customWidth="1"/>
    <col min="2581" max="2581" width="0.42578125" style="210" customWidth="1"/>
    <col min="2582" max="2582" width="2.28515625" style="210" customWidth="1"/>
    <col min="2583" max="2589" width="6.85546875" style="210" customWidth="1"/>
    <col min="2590" max="2590" width="0.42578125" style="210" customWidth="1"/>
    <col min="2591" max="2810" width="9.140625" style="210"/>
    <col min="2811" max="2812" width="6.42578125" style="210" customWidth="1"/>
    <col min="2813" max="2813" width="16.28515625" style="210" customWidth="1"/>
    <col min="2814" max="2814" width="2.7109375" style="210" customWidth="1"/>
    <col min="2815" max="2833" width="6.85546875" style="210" customWidth="1"/>
    <col min="2834" max="2834" width="4.140625" style="210" customWidth="1"/>
    <col min="2835" max="2835" width="2.7109375" style="210" customWidth="1"/>
    <col min="2836" max="2836" width="4.140625" style="210" customWidth="1"/>
    <col min="2837" max="2837" width="0.42578125" style="210" customWidth="1"/>
    <col min="2838" max="2838" width="2.28515625" style="210" customWidth="1"/>
    <col min="2839" max="2845" width="6.85546875" style="210" customWidth="1"/>
    <col min="2846" max="2846" width="0.42578125" style="210" customWidth="1"/>
    <col min="2847" max="3066" width="9.140625" style="210"/>
    <col min="3067" max="3068" width="6.42578125" style="210" customWidth="1"/>
    <col min="3069" max="3069" width="16.28515625" style="210" customWidth="1"/>
    <col min="3070" max="3070" width="2.7109375" style="210" customWidth="1"/>
    <col min="3071" max="3089" width="6.85546875" style="210" customWidth="1"/>
    <col min="3090" max="3090" width="4.140625" style="210" customWidth="1"/>
    <col min="3091" max="3091" width="2.7109375" style="210" customWidth="1"/>
    <col min="3092" max="3092" width="4.140625" style="210" customWidth="1"/>
    <col min="3093" max="3093" width="0.42578125" style="210" customWidth="1"/>
    <col min="3094" max="3094" width="2.28515625" style="210" customWidth="1"/>
    <col min="3095" max="3101" width="6.85546875" style="210" customWidth="1"/>
    <col min="3102" max="3102" width="0.42578125" style="210" customWidth="1"/>
    <col min="3103" max="3322" width="9.140625" style="210"/>
    <col min="3323" max="3324" width="6.42578125" style="210" customWidth="1"/>
    <col min="3325" max="3325" width="16.28515625" style="210" customWidth="1"/>
    <col min="3326" max="3326" width="2.7109375" style="210" customWidth="1"/>
    <col min="3327" max="3345" width="6.85546875" style="210" customWidth="1"/>
    <col min="3346" max="3346" width="4.140625" style="210" customWidth="1"/>
    <col min="3347" max="3347" width="2.7109375" style="210" customWidth="1"/>
    <col min="3348" max="3348" width="4.140625" style="210" customWidth="1"/>
    <col min="3349" max="3349" width="0.42578125" style="210" customWidth="1"/>
    <col min="3350" max="3350" width="2.28515625" style="210" customWidth="1"/>
    <col min="3351" max="3357" width="6.85546875" style="210" customWidth="1"/>
    <col min="3358" max="3358" width="0.42578125" style="210" customWidth="1"/>
    <col min="3359" max="3578" width="9.140625" style="210"/>
    <col min="3579" max="3580" width="6.42578125" style="210" customWidth="1"/>
    <col min="3581" max="3581" width="16.28515625" style="210" customWidth="1"/>
    <col min="3582" max="3582" width="2.7109375" style="210" customWidth="1"/>
    <col min="3583" max="3601" width="6.85546875" style="210" customWidth="1"/>
    <col min="3602" max="3602" width="4.140625" style="210" customWidth="1"/>
    <col min="3603" max="3603" width="2.7109375" style="210" customWidth="1"/>
    <col min="3604" max="3604" width="4.140625" style="210" customWidth="1"/>
    <col min="3605" max="3605" width="0.42578125" style="210" customWidth="1"/>
    <col min="3606" max="3606" width="2.28515625" style="210" customWidth="1"/>
    <col min="3607" max="3613" width="6.85546875" style="210" customWidth="1"/>
    <col min="3614" max="3614" width="0.42578125" style="210" customWidth="1"/>
    <col min="3615" max="3834" width="9.140625" style="210"/>
    <col min="3835" max="3836" width="6.42578125" style="210" customWidth="1"/>
    <col min="3837" max="3837" width="16.28515625" style="210" customWidth="1"/>
    <col min="3838" max="3838" width="2.7109375" style="210" customWidth="1"/>
    <col min="3839" max="3857" width="6.85546875" style="210" customWidth="1"/>
    <col min="3858" max="3858" width="4.140625" style="210" customWidth="1"/>
    <col min="3859" max="3859" width="2.7109375" style="210" customWidth="1"/>
    <col min="3860" max="3860" width="4.140625" style="210" customWidth="1"/>
    <col min="3861" max="3861" width="0.42578125" style="210" customWidth="1"/>
    <col min="3862" max="3862" width="2.28515625" style="210" customWidth="1"/>
    <col min="3863" max="3869" width="6.85546875" style="210" customWidth="1"/>
    <col min="3870" max="3870" width="0.42578125" style="210" customWidth="1"/>
    <col min="3871" max="4090" width="9.140625" style="210"/>
    <col min="4091" max="4092" width="6.42578125" style="210" customWidth="1"/>
    <col min="4093" max="4093" width="16.28515625" style="210" customWidth="1"/>
    <col min="4094" max="4094" width="2.7109375" style="210" customWidth="1"/>
    <col min="4095" max="4113" width="6.85546875" style="210" customWidth="1"/>
    <col min="4114" max="4114" width="4.140625" style="210" customWidth="1"/>
    <col min="4115" max="4115" width="2.7109375" style="210" customWidth="1"/>
    <col min="4116" max="4116" width="4.140625" style="210" customWidth="1"/>
    <col min="4117" max="4117" width="0.42578125" style="210" customWidth="1"/>
    <col min="4118" max="4118" width="2.28515625" style="210" customWidth="1"/>
    <col min="4119" max="4125" width="6.85546875" style="210" customWidth="1"/>
    <col min="4126" max="4126" width="0.42578125" style="210" customWidth="1"/>
    <col min="4127" max="4346" width="9.140625" style="210"/>
    <col min="4347" max="4348" width="6.42578125" style="210" customWidth="1"/>
    <col min="4349" max="4349" width="16.28515625" style="210" customWidth="1"/>
    <col min="4350" max="4350" width="2.7109375" style="210" customWidth="1"/>
    <col min="4351" max="4369" width="6.85546875" style="210" customWidth="1"/>
    <col min="4370" max="4370" width="4.140625" style="210" customWidth="1"/>
    <col min="4371" max="4371" width="2.7109375" style="210" customWidth="1"/>
    <col min="4372" max="4372" width="4.140625" style="210" customWidth="1"/>
    <col min="4373" max="4373" width="0.42578125" style="210" customWidth="1"/>
    <col min="4374" max="4374" width="2.28515625" style="210" customWidth="1"/>
    <col min="4375" max="4381" width="6.85546875" style="210" customWidth="1"/>
    <col min="4382" max="4382" width="0.42578125" style="210" customWidth="1"/>
    <col min="4383" max="4602" width="9.140625" style="210"/>
    <col min="4603" max="4604" width="6.42578125" style="210" customWidth="1"/>
    <col min="4605" max="4605" width="16.28515625" style="210" customWidth="1"/>
    <col min="4606" max="4606" width="2.7109375" style="210" customWidth="1"/>
    <col min="4607" max="4625" width="6.85546875" style="210" customWidth="1"/>
    <col min="4626" max="4626" width="4.140625" style="210" customWidth="1"/>
    <col min="4627" max="4627" width="2.7109375" style="210" customWidth="1"/>
    <col min="4628" max="4628" width="4.140625" style="210" customWidth="1"/>
    <col min="4629" max="4629" width="0.42578125" style="210" customWidth="1"/>
    <col min="4630" max="4630" width="2.28515625" style="210" customWidth="1"/>
    <col min="4631" max="4637" width="6.85546875" style="210" customWidth="1"/>
    <col min="4638" max="4638" width="0.42578125" style="210" customWidth="1"/>
    <col min="4639" max="4858" width="9.140625" style="210"/>
    <col min="4859" max="4860" width="6.42578125" style="210" customWidth="1"/>
    <col min="4861" max="4861" width="16.28515625" style="210" customWidth="1"/>
    <col min="4862" max="4862" width="2.7109375" style="210" customWidth="1"/>
    <col min="4863" max="4881" width="6.85546875" style="210" customWidth="1"/>
    <col min="4882" max="4882" width="4.140625" style="210" customWidth="1"/>
    <col min="4883" max="4883" width="2.7109375" style="210" customWidth="1"/>
    <col min="4884" max="4884" width="4.140625" style="210" customWidth="1"/>
    <col min="4885" max="4885" width="0.42578125" style="210" customWidth="1"/>
    <col min="4886" max="4886" width="2.28515625" style="210" customWidth="1"/>
    <col min="4887" max="4893" width="6.85546875" style="210" customWidth="1"/>
    <col min="4894" max="4894" width="0.42578125" style="210" customWidth="1"/>
    <col min="4895" max="5114" width="9.140625" style="210"/>
    <col min="5115" max="5116" width="6.42578125" style="210" customWidth="1"/>
    <col min="5117" max="5117" width="16.28515625" style="210" customWidth="1"/>
    <col min="5118" max="5118" width="2.7109375" style="210" customWidth="1"/>
    <col min="5119" max="5137" width="6.85546875" style="210" customWidth="1"/>
    <col min="5138" max="5138" width="4.140625" style="210" customWidth="1"/>
    <col min="5139" max="5139" width="2.7109375" style="210" customWidth="1"/>
    <col min="5140" max="5140" width="4.140625" style="210" customWidth="1"/>
    <col min="5141" max="5141" width="0.42578125" style="210" customWidth="1"/>
    <col min="5142" max="5142" width="2.28515625" style="210" customWidth="1"/>
    <col min="5143" max="5149" width="6.85546875" style="210" customWidth="1"/>
    <col min="5150" max="5150" width="0.42578125" style="210" customWidth="1"/>
    <col min="5151" max="5370" width="9.140625" style="210"/>
    <col min="5371" max="5372" width="6.42578125" style="210" customWidth="1"/>
    <col min="5373" max="5373" width="16.28515625" style="210" customWidth="1"/>
    <col min="5374" max="5374" width="2.7109375" style="210" customWidth="1"/>
    <col min="5375" max="5393" width="6.85546875" style="210" customWidth="1"/>
    <col min="5394" max="5394" width="4.140625" style="210" customWidth="1"/>
    <col min="5395" max="5395" width="2.7109375" style="210" customWidth="1"/>
    <col min="5396" max="5396" width="4.140625" style="210" customWidth="1"/>
    <col min="5397" max="5397" width="0.42578125" style="210" customWidth="1"/>
    <col min="5398" max="5398" width="2.28515625" style="210" customWidth="1"/>
    <col min="5399" max="5405" width="6.85546875" style="210" customWidth="1"/>
    <col min="5406" max="5406" width="0.42578125" style="210" customWidth="1"/>
    <col min="5407" max="5626" width="9.140625" style="210"/>
    <col min="5627" max="5628" width="6.42578125" style="210" customWidth="1"/>
    <col min="5629" max="5629" width="16.28515625" style="210" customWidth="1"/>
    <col min="5630" max="5630" width="2.7109375" style="210" customWidth="1"/>
    <col min="5631" max="5649" width="6.85546875" style="210" customWidth="1"/>
    <col min="5650" max="5650" width="4.140625" style="210" customWidth="1"/>
    <col min="5651" max="5651" width="2.7109375" style="210" customWidth="1"/>
    <col min="5652" max="5652" width="4.140625" style="210" customWidth="1"/>
    <col min="5653" max="5653" width="0.42578125" style="210" customWidth="1"/>
    <col min="5654" max="5654" width="2.28515625" style="210" customWidth="1"/>
    <col min="5655" max="5661" width="6.85546875" style="210" customWidth="1"/>
    <col min="5662" max="5662" width="0.42578125" style="210" customWidth="1"/>
    <col min="5663" max="5882" width="9.140625" style="210"/>
    <col min="5883" max="5884" width="6.42578125" style="210" customWidth="1"/>
    <col min="5885" max="5885" width="16.28515625" style="210" customWidth="1"/>
    <col min="5886" max="5886" width="2.7109375" style="210" customWidth="1"/>
    <col min="5887" max="5905" width="6.85546875" style="210" customWidth="1"/>
    <col min="5906" max="5906" width="4.140625" style="210" customWidth="1"/>
    <col min="5907" max="5907" width="2.7109375" style="210" customWidth="1"/>
    <col min="5908" max="5908" width="4.140625" style="210" customWidth="1"/>
    <col min="5909" max="5909" width="0.42578125" style="210" customWidth="1"/>
    <col min="5910" max="5910" width="2.28515625" style="210" customWidth="1"/>
    <col min="5911" max="5917" width="6.85546875" style="210" customWidth="1"/>
    <col min="5918" max="5918" width="0.42578125" style="210" customWidth="1"/>
    <col min="5919" max="6138" width="9.140625" style="210"/>
    <col min="6139" max="6140" width="6.42578125" style="210" customWidth="1"/>
    <col min="6141" max="6141" width="16.28515625" style="210" customWidth="1"/>
    <col min="6142" max="6142" width="2.7109375" style="210" customWidth="1"/>
    <col min="6143" max="6161" width="6.85546875" style="210" customWidth="1"/>
    <col min="6162" max="6162" width="4.140625" style="210" customWidth="1"/>
    <col min="6163" max="6163" width="2.7109375" style="210" customWidth="1"/>
    <col min="6164" max="6164" width="4.140625" style="210" customWidth="1"/>
    <col min="6165" max="6165" width="0.42578125" style="210" customWidth="1"/>
    <col min="6166" max="6166" width="2.28515625" style="210" customWidth="1"/>
    <col min="6167" max="6173" width="6.85546875" style="210" customWidth="1"/>
    <col min="6174" max="6174" width="0.42578125" style="210" customWidth="1"/>
    <col min="6175" max="6394" width="9.140625" style="210"/>
    <col min="6395" max="6396" width="6.42578125" style="210" customWidth="1"/>
    <col min="6397" max="6397" width="16.28515625" style="210" customWidth="1"/>
    <col min="6398" max="6398" width="2.7109375" style="210" customWidth="1"/>
    <col min="6399" max="6417" width="6.85546875" style="210" customWidth="1"/>
    <col min="6418" max="6418" width="4.140625" style="210" customWidth="1"/>
    <col min="6419" max="6419" width="2.7109375" style="210" customWidth="1"/>
    <col min="6420" max="6420" width="4.140625" style="210" customWidth="1"/>
    <col min="6421" max="6421" width="0.42578125" style="210" customWidth="1"/>
    <col min="6422" max="6422" width="2.28515625" style="210" customWidth="1"/>
    <col min="6423" max="6429" width="6.85546875" style="210" customWidth="1"/>
    <col min="6430" max="6430" width="0.42578125" style="210" customWidth="1"/>
    <col min="6431" max="6650" width="9.140625" style="210"/>
    <col min="6651" max="6652" width="6.42578125" style="210" customWidth="1"/>
    <col min="6653" max="6653" width="16.28515625" style="210" customWidth="1"/>
    <col min="6654" max="6654" width="2.7109375" style="210" customWidth="1"/>
    <col min="6655" max="6673" width="6.85546875" style="210" customWidth="1"/>
    <col min="6674" max="6674" width="4.140625" style="210" customWidth="1"/>
    <col min="6675" max="6675" width="2.7109375" style="210" customWidth="1"/>
    <col min="6676" max="6676" width="4.140625" style="210" customWidth="1"/>
    <col min="6677" max="6677" width="0.42578125" style="210" customWidth="1"/>
    <col min="6678" max="6678" width="2.28515625" style="210" customWidth="1"/>
    <col min="6679" max="6685" width="6.85546875" style="210" customWidth="1"/>
    <col min="6686" max="6686" width="0.42578125" style="210" customWidth="1"/>
    <col min="6687" max="6906" width="9.140625" style="210"/>
    <col min="6907" max="6908" width="6.42578125" style="210" customWidth="1"/>
    <col min="6909" max="6909" width="16.28515625" style="210" customWidth="1"/>
    <col min="6910" max="6910" width="2.7109375" style="210" customWidth="1"/>
    <col min="6911" max="6929" width="6.85546875" style="210" customWidth="1"/>
    <col min="6930" max="6930" width="4.140625" style="210" customWidth="1"/>
    <col min="6931" max="6931" width="2.7109375" style="210" customWidth="1"/>
    <col min="6932" max="6932" width="4.140625" style="210" customWidth="1"/>
    <col min="6933" max="6933" width="0.42578125" style="210" customWidth="1"/>
    <col min="6934" max="6934" width="2.28515625" style="210" customWidth="1"/>
    <col min="6935" max="6941" width="6.85546875" style="210" customWidth="1"/>
    <col min="6942" max="6942" width="0.42578125" style="210" customWidth="1"/>
    <col min="6943" max="7162" width="9.140625" style="210"/>
    <col min="7163" max="7164" width="6.42578125" style="210" customWidth="1"/>
    <col min="7165" max="7165" width="16.28515625" style="210" customWidth="1"/>
    <col min="7166" max="7166" width="2.7109375" style="210" customWidth="1"/>
    <col min="7167" max="7185" width="6.85546875" style="210" customWidth="1"/>
    <col min="7186" max="7186" width="4.140625" style="210" customWidth="1"/>
    <col min="7187" max="7187" width="2.7109375" style="210" customWidth="1"/>
    <col min="7188" max="7188" width="4.140625" style="210" customWidth="1"/>
    <col min="7189" max="7189" width="0.42578125" style="210" customWidth="1"/>
    <col min="7190" max="7190" width="2.28515625" style="210" customWidth="1"/>
    <col min="7191" max="7197" width="6.85546875" style="210" customWidth="1"/>
    <col min="7198" max="7198" width="0.42578125" style="210" customWidth="1"/>
    <col min="7199" max="7418" width="9.140625" style="210"/>
    <col min="7419" max="7420" width="6.42578125" style="210" customWidth="1"/>
    <col min="7421" max="7421" width="16.28515625" style="210" customWidth="1"/>
    <col min="7422" max="7422" width="2.7109375" style="210" customWidth="1"/>
    <col min="7423" max="7441" width="6.85546875" style="210" customWidth="1"/>
    <col min="7442" max="7442" width="4.140625" style="210" customWidth="1"/>
    <col min="7443" max="7443" width="2.7109375" style="210" customWidth="1"/>
    <col min="7444" max="7444" width="4.140625" style="210" customWidth="1"/>
    <col min="7445" max="7445" width="0.42578125" style="210" customWidth="1"/>
    <col min="7446" max="7446" width="2.28515625" style="210" customWidth="1"/>
    <col min="7447" max="7453" width="6.85546875" style="210" customWidth="1"/>
    <col min="7454" max="7454" width="0.42578125" style="210" customWidth="1"/>
    <col min="7455" max="7674" width="9.140625" style="210"/>
    <col min="7675" max="7676" width="6.42578125" style="210" customWidth="1"/>
    <col min="7677" max="7677" width="16.28515625" style="210" customWidth="1"/>
    <col min="7678" max="7678" width="2.7109375" style="210" customWidth="1"/>
    <col min="7679" max="7697" width="6.85546875" style="210" customWidth="1"/>
    <col min="7698" max="7698" width="4.140625" style="210" customWidth="1"/>
    <col min="7699" max="7699" width="2.7109375" style="210" customWidth="1"/>
    <col min="7700" max="7700" width="4.140625" style="210" customWidth="1"/>
    <col min="7701" max="7701" width="0.42578125" style="210" customWidth="1"/>
    <col min="7702" max="7702" width="2.28515625" style="210" customWidth="1"/>
    <col min="7703" max="7709" width="6.85546875" style="210" customWidth="1"/>
    <col min="7710" max="7710" width="0.42578125" style="210" customWidth="1"/>
    <col min="7711" max="7930" width="9.140625" style="210"/>
    <col min="7931" max="7932" width="6.42578125" style="210" customWidth="1"/>
    <col min="7933" max="7933" width="16.28515625" style="210" customWidth="1"/>
    <col min="7934" max="7934" width="2.7109375" style="210" customWidth="1"/>
    <col min="7935" max="7953" width="6.85546875" style="210" customWidth="1"/>
    <col min="7954" max="7954" width="4.140625" style="210" customWidth="1"/>
    <col min="7955" max="7955" width="2.7109375" style="210" customWidth="1"/>
    <col min="7956" max="7956" width="4.140625" style="210" customWidth="1"/>
    <col min="7957" max="7957" width="0.42578125" style="210" customWidth="1"/>
    <col min="7958" max="7958" width="2.28515625" style="210" customWidth="1"/>
    <col min="7959" max="7965" width="6.85546875" style="210" customWidth="1"/>
    <col min="7966" max="7966" width="0.42578125" style="210" customWidth="1"/>
    <col min="7967" max="8186" width="9.140625" style="210"/>
    <col min="8187" max="8188" width="6.42578125" style="210" customWidth="1"/>
    <col min="8189" max="8189" width="16.28515625" style="210" customWidth="1"/>
    <col min="8190" max="8190" width="2.7109375" style="210" customWidth="1"/>
    <col min="8191" max="8209" width="6.85546875" style="210" customWidth="1"/>
    <col min="8210" max="8210" width="4.140625" style="210" customWidth="1"/>
    <col min="8211" max="8211" width="2.7109375" style="210" customWidth="1"/>
    <col min="8212" max="8212" width="4.140625" style="210" customWidth="1"/>
    <col min="8213" max="8213" width="0.42578125" style="210" customWidth="1"/>
    <col min="8214" max="8214" width="2.28515625" style="210" customWidth="1"/>
    <col min="8215" max="8221" width="6.85546875" style="210" customWidth="1"/>
    <col min="8222" max="8222" width="0.42578125" style="210" customWidth="1"/>
    <col min="8223" max="8442" width="9.140625" style="210"/>
    <col min="8443" max="8444" width="6.42578125" style="210" customWidth="1"/>
    <col min="8445" max="8445" width="16.28515625" style="210" customWidth="1"/>
    <col min="8446" max="8446" width="2.7109375" style="210" customWidth="1"/>
    <col min="8447" max="8465" width="6.85546875" style="210" customWidth="1"/>
    <col min="8466" max="8466" width="4.140625" style="210" customWidth="1"/>
    <col min="8467" max="8467" width="2.7109375" style="210" customWidth="1"/>
    <col min="8468" max="8468" width="4.140625" style="210" customWidth="1"/>
    <col min="8469" max="8469" width="0.42578125" style="210" customWidth="1"/>
    <col min="8470" max="8470" width="2.28515625" style="210" customWidth="1"/>
    <col min="8471" max="8477" width="6.85546875" style="210" customWidth="1"/>
    <col min="8478" max="8478" width="0.42578125" style="210" customWidth="1"/>
    <col min="8479" max="8698" width="9.140625" style="210"/>
    <col min="8699" max="8700" width="6.42578125" style="210" customWidth="1"/>
    <col min="8701" max="8701" width="16.28515625" style="210" customWidth="1"/>
    <col min="8702" max="8702" width="2.7109375" style="210" customWidth="1"/>
    <col min="8703" max="8721" width="6.85546875" style="210" customWidth="1"/>
    <col min="8722" max="8722" width="4.140625" style="210" customWidth="1"/>
    <col min="8723" max="8723" width="2.7109375" style="210" customWidth="1"/>
    <col min="8724" max="8724" width="4.140625" style="210" customWidth="1"/>
    <col min="8725" max="8725" width="0.42578125" style="210" customWidth="1"/>
    <col min="8726" max="8726" width="2.28515625" style="210" customWidth="1"/>
    <col min="8727" max="8733" width="6.85546875" style="210" customWidth="1"/>
    <col min="8734" max="8734" width="0.42578125" style="210" customWidth="1"/>
    <col min="8735" max="8954" width="9.140625" style="210"/>
    <col min="8955" max="8956" width="6.42578125" style="210" customWidth="1"/>
    <col min="8957" max="8957" width="16.28515625" style="210" customWidth="1"/>
    <col min="8958" max="8958" width="2.7109375" style="210" customWidth="1"/>
    <col min="8959" max="8977" width="6.85546875" style="210" customWidth="1"/>
    <col min="8978" max="8978" width="4.140625" style="210" customWidth="1"/>
    <col min="8979" max="8979" width="2.7109375" style="210" customWidth="1"/>
    <col min="8980" max="8980" width="4.140625" style="210" customWidth="1"/>
    <col min="8981" max="8981" width="0.42578125" style="210" customWidth="1"/>
    <col min="8982" max="8982" width="2.28515625" style="210" customWidth="1"/>
    <col min="8983" max="8989" width="6.85546875" style="210" customWidth="1"/>
    <col min="8990" max="8990" width="0.42578125" style="210" customWidth="1"/>
    <col min="8991" max="9210" width="9.140625" style="210"/>
    <col min="9211" max="9212" width="6.42578125" style="210" customWidth="1"/>
    <col min="9213" max="9213" width="16.28515625" style="210" customWidth="1"/>
    <col min="9214" max="9214" width="2.7109375" style="210" customWidth="1"/>
    <col min="9215" max="9233" width="6.85546875" style="210" customWidth="1"/>
    <col min="9234" max="9234" width="4.140625" style="210" customWidth="1"/>
    <col min="9235" max="9235" width="2.7109375" style="210" customWidth="1"/>
    <col min="9236" max="9236" width="4.140625" style="210" customWidth="1"/>
    <col min="9237" max="9237" width="0.42578125" style="210" customWidth="1"/>
    <col min="9238" max="9238" width="2.28515625" style="210" customWidth="1"/>
    <col min="9239" max="9245" width="6.85546875" style="210" customWidth="1"/>
    <col min="9246" max="9246" width="0.42578125" style="210" customWidth="1"/>
    <col min="9247" max="9466" width="9.140625" style="210"/>
    <col min="9467" max="9468" width="6.42578125" style="210" customWidth="1"/>
    <col min="9469" max="9469" width="16.28515625" style="210" customWidth="1"/>
    <col min="9470" max="9470" width="2.7109375" style="210" customWidth="1"/>
    <col min="9471" max="9489" width="6.85546875" style="210" customWidth="1"/>
    <col min="9490" max="9490" width="4.140625" style="210" customWidth="1"/>
    <col min="9491" max="9491" width="2.7109375" style="210" customWidth="1"/>
    <col min="9492" max="9492" width="4.140625" style="210" customWidth="1"/>
    <col min="9493" max="9493" width="0.42578125" style="210" customWidth="1"/>
    <col min="9494" max="9494" width="2.28515625" style="210" customWidth="1"/>
    <col min="9495" max="9501" width="6.85546875" style="210" customWidth="1"/>
    <col min="9502" max="9502" width="0.42578125" style="210" customWidth="1"/>
    <col min="9503" max="9722" width="9.140625" style="210"/>
    <col min="9723" max="9724" width="6.42578125" style="210" customWidth="1"/>
    <col min="9725" max="9725" width="16.28515625" style="210" customWidth="1"/>
    <col min="9726" max="9726" width="2.7109375" style="210" customWidth="1"/>
    <col min="9727" max="9745" width="6.85546875" style="210" customWidth="1"/>
    <col min="9746" max="9746" width="4.140625" style="210" customWidth="1"/>
    <col min="9747" max="9747" width="2.7109375" style="210" customWidth="1"/>
    <col min="9748" max="9748" width="4.140625" style="210" customWidth="1"/>
    <col min="9749" max="9749" width="0.42578125" style="210" customWidth="1"/>
    <col min="9750" max="9750" width="2.28515625" style="210" customWidth="1"/>
    <col min="9751" max="9757" width="6.85546875" style="210" customWidth="1"/>
    <col min="9758" max="9758" width="0.42578125" style="210" customWidth="1"/>
    <col min="9759" max="9978" width="9.140625" style="210"/>
    <col min="9979" max="9980" width="6.42578125" style="210" customWidth="1"/>
    <col min="9981" max="9981" width="16.28515625" style="210" customWidth="1"/>
    <col min="9982" max="9982" width="2.7109375" style="210" customWidth="1"/>
    <col min="9983" max="10001" width="6.85546875" style="210" customWidth="1"/>
    <col min="10002" max="10002" width="4.140625" style="210" customWidth="1"/>
    <col min="10003" max="10003" width="2.7109375" style="210" customWidth="1"/>
    <col min="10004" max="10004" width="4.140625" style="210" customWidth="1"/>
    <col min="10005" max="10005" width="0.42578125" style="210" customWidth="1"/>
    <col min="10006" max="10006" width="2.28515625" style="210" customWidth="1"/>
    <col min="10007" max="10013" width="6.85546875" style="210" customWidth="1"/>
    <col min="10014" max="10014" width="0.42578125" style="210" customWidth="1"/>
    <col min="10015" max="10234" width="9.140625" style="210"/>
    <col min="10235" max="10236" width="6.42578125" style="210" customWidth="1"/>
    <col min="10237" max="10237" width="16.28515625" style="210" customWidth="1"/>
    <col min="10238" max="10238" width="2.7109375" style="210" customWidth="1"/>
    <col min="10239" max="10257" width="6.85546875" style="210" customWidth="1"/>
    <col min="10258" max="10258" width="4.140625" style="210" customWidth="1"/>
    <col min="10259" max="10259" width="2.7109375" style="210" customWidth="1"/>
    <col min="10260" max="10260" width="4.140625" style="210" customWidth="1"/>
    <col min="10261" max="10261" width="0.42578125" style="210" customWidth="1"/>
    <col min="10262" max="10262" width="2.28515625" style="210" customWidth="1"/>
    <col min="10263" max="10269" width="6.85546875" style="210" customWidth="1"/>
    <col min="10270" max="10270" width="0.42578125" style="210" customWidth="1"/>
    <col min="10271" max="10490" width="9.140625" style="210"/>
    <col min="10491" max="10492" width="6.42578125" style="210" customWidth="1"/>
    <col min="10493" max="10493" width="16.28515625" style="210" customWidth="1"/>
    <col min="10494" max="10494" width="2.7109375" style="210" customWidth="1"/>
    <col min="10495" max="10513" width="6.85546875" style="210" customWidth="1"/>
    <col min="10514" max="10514" width="4.140625" style="210" customWidth="1"/>
    <col min="10515" max="10515" width="2.7109375" style="210" customWidth="1"/>
    <col min="10516" max="10516" width="4.140625" style="210" customWidth="1"/>
    <col min="10517" max="10517" width="0.42578125" style="210" customWidth="1"/>
    <col min="10518" max="10518" width="2.28515625" style="210" customWidth="1"/>
    <col min="10519" max="10525" width="6.85546875" style="210" customWidth="1"/>
    <col min="10526" max="10526" width="0.42578125" style="210" customWidth="1"/>
    <col min="10527" max="10746" width="9.140625" style="210"/>
    <col min="10747" max="10748" width="6.42578125" style="210" customWidth="1"/>
    <col min="10749" max="10749" width="16.28515625" style="210" customWidth="1"/>
    <col min="10750" max="10750" width="2.7109375" style="210" customWidth="1"/>
    <col min="10751" max="10769" width="6.85546875" style="210" customWidth="1"/>
    <col min="10770" max="10770" width="4.140625" style="210" customWidth="1"/>
    <col min="10771" max="10771" width="2.7109375" style="210" customWidth="1"/>
    <col min="10772" max="10772" width="4.140625" style="210" customWidth="1"/>
    <col min="10773" max="10773" width="0.42578125" style="210" customWidth="1"/>
    <col min="10774" max="10774" width="2.28515625" style="210" customWidth="1"/>
    <col min="10775" max="10781" width="6.85546875" style="210" customWidth="1"/>
    <col min="10782" max="10782" width="0.42578125" style="210" customWidth="1"/>
    <col min="10783" max="11002" width="9.140625" style="210"/>
    <col min="11003" max="11004" width="6.42578125" style="210" customWidth="1"/>
    <col min="11005" max="11005" width="16.28515625" style="210" customWidth="1"/>
    <col min="11006" max="11006" width="2.7109375" style="210" customWidth="1"/>
    <col min="11007" max="11025" width="6.85546875" style="210" customWidth="1"/>
    <col min="11026" max="11026" width="4.140625" style="210" customWidth="1"/>
    <col min="11027" max="11027" width="2.7109375" style="210" customWidth="1"/>
    <col min="11028" max="11028" width="4.140625" style="210" customWidth="1"/>
    <col min="11029" max="11029" width="0.42578125" style="210" customWidth="1"/>
    <col min="11030" max="11030" width="2.28515625" style="210" customWidth="1"/>
    <col min="11031" max="11037" width="6.85546875" style="210" customWidth="1"/>
    <col min="11038" max="11038" width="0.42578125" style="210" customWidth="1"/>
    <col min="11039" max="11258" width="9.140625" style="210"/>
    <col min="11259" max="11260" width="6.42578125" style="210" customWidth="1"/>
    <col min="11261" max="11261" width="16.28515625" style="210" customWidth="1"/>
    <col min="11262" max="11262" width="2.7109375" style="210" customWidth="1"/>
    <col min="11263" max="11281" width="6.85546875" style="210" customWidth="1"/>
    <col min="11282" max="11282" width="4.140625" style="210" customWidth="1"/>
    <col min="11283" max="11283" width="2.7109375" style="210" customWidth="1"/>
    <col min="11284" max="11284" width="4.140625" style="210" customWidth="1"/>
    <col min="11285" max="11285" width="0.42578125" style="210" customWidth="1"/>
    <col min="11286" max="11286" width="2.28515625" style="210" customWidth="1"/>
    <col min="11287" max="11293" width="6.85546875" style="210" customWidth="1"/>
    <col min="11294" max="11294" width="0.42578125" style="210" customWidth="1"/>
    <col min="11295" max="11514" width="9.140625" style="210"/>
    <col min="11515" max="11516" width="6.42578125" style="210" customWidth="1"/>
    <col min="11517" max="11517" width="16.28515625" style="210" customWidth="1"/>
    <col min="11518" max="11518" width="2.7109375" style="210" customWidth="1"/>
    <col min="11519" max="11537" width="6.85546875" style="210" customWidth="1"/>
    <col min="11538" max="11538" width="4.140625" style="210" customWidth="1"/>
    <col min="11539" max="11539" width="2.7109375" style="210" customWidth="1"/>
    <col min="11540" max="11540" width="4.140625" style="210" customWidth="1"/>
    <col min="11541" max="11541" width="0.42578125" style="210" customWidth="1"/>
    <col min="11542" max="11542" width="2.28515625" style="210" customWidth="1"/>
    <col min="11543" max="11549" width="6.85546875" style="210" customWidth="1"/>
    <col min="11550" max="11550" width="0.42578125" style="210" customWidth="1"/>
    <col min="11551" max="11770" width="9.140625" style="210"/>
    <col min="11771" max="11772" width="6.42578125" style="210" customWidth="1"/>
    <col min="11773" max="11773" width="16.28515625" style="210" customWidth="1"/>
    <col min="11774" max="11774" width="2.7109375" style="210" customWidth="1"/>
    <col min="11775" max="11793" width="6.85546875" style="210" customWidth="1"/>
    <col min="11794" max="11794" width="4.140625" style="210" customWidth="1"/>
    <col min="11795" max="11795" width="2.7109375" style="210" customWidth="1"/>
    <col min="11796" max="11796" width="4.140625" style="210" customWidth="1"/>
    <col min="11797" max="11797" width="0.42578125" style="210" customWidth="1"/>
    <col min="11798" max="11798" width="2.28515625" style="210" customWidth="1"/>
    <col min="11799" max="11805" width="6.85546875" style="210" customWidth="1"/>
    <col min="11806" max="11806" width="0.42578125" style="210" customWidth="1"/>
    <col min="11807" max="12026" width="9.140625" style="210"/>
    <col min="12027" max="12028" width="6.42578125" style="210" customWidth="1"/>
    <col min="12029" max="12029" width="16.28515625" style="210" customWidth="1"/>
    <col min="12030" max="12030" width="2.7109375" style="210" customWidth="1"/>
    <col min="12031" max="12049" width="6.85546875" style="210" customWidth="1"/>
    <col min="12050" max="12050" width="4.140625" style="210" customWidth="1"/>
    <col min="12051" max="12051" width="2.7109375" style="210" customWidth="1"/>
    <col min="12052" max="12052" width="4.140625" style="210" customWidth="1"/>
    <col min="12053" max="12053" width="0.42578125" style="210" customWidth="1"/>
    <col min="12054" max="12054" width="2.28515625" style="210" customWidth="1"/>
    <col min="12055" max="12061" width="6.85546875" style="210" customWidth="1"/>
    <col min="12062" max="12062" width="0.42578125" style="210" customWidth="1"/>
    <col min="12063" max="12282" width="9.140625" style="210"/>
    <col min="12283" max="12284" width="6.42578125" style="210" customWidth="1"/>
    <col min="12285" max="12285" width="16.28515625" style="210" customWidth="1"/>
    <col min="12286" max="12286" width="2.7109375" style="210" customWidth="1"/>
    <col min="12287" max="12305" width="6.85546875" style="210" customWidth="1"/>
    <col min="12306" max="12306" width="4.140625" style="210" customWidth="1"/>
    <col min="12307" max="12307" width="2.7109375" style="210" customWidth="1"/>
    <col min="12308" max="12308" width="4.140625" style="210" customWidth="1"/>
    <col min="12309" max="12309" width="0.42578125" style="210" customWidth="1"/>
    <col min="12310" max="12310" width="2.28515625" style="210" customWidth="1"/>
    <col min="12311" max="12317" width="6.85546875" style="210" customWidth="1"/>
    <col min="12318" max="12318" width="0.42578125" style="210" customWidth="1"/>
    <col min="12319" max="12538" width="9.140625" style="210"/>
    <col min="12539" max="12540" width="6.42578125" style="210" customWidth="1"/>
    <col min="12541" max="12541" width="16.28515625" style="210" customWidth="1"/>
    <col min="12542" max="12542" width="2.7109375" style="210" customWidth="1"/>
    <col min="12543" max="12561" width="6.85546875" style="210" customWidth="1"/>
    <col min="12562" max="12562" width="4.140625" style="210" customWidth="1"/>
    <col min="12563" max="12563" width="2.7109375" style="210" customWidth="1"/>
    <col min="12564" max="12564" width="4.140625" style="210" customWidth="1"/>
    <col min="12565" max="12565" width="0.42578125" style="210" customWidth="1"/>
    <col min="12566" max="12566" width="2.28515625" style="210" customWidth="1"/>
    <col min="12567" max="12573" width="6.85546875" style="210" customWidth="1"/>
    <col min="12574" max="12574" width="0.42578125" style="210" customWidth="1"/>
    <col min="12575" max="12794" width="9.140625" style="210"/>
    <col min="12795" max="12796" width="6.42578125" style="210" customWidth="1"/>
    <col min="12797" max="12797" width="16.28515625" style="210" customWidth="1"/>
    <col min="12798" max="12798" width="2.7109375" style="210" customWidth="1"/>
    <col min="12799" max="12817" width="6.85546875" style="210" customWidth="1"/>
    <col min="12818" max="12818" width="4.140625" style="210" customWidth="1"/>
    <col min="12819" max="12819" width="2.7109375" style="210" customWidth="1"/>
    <col min="12820" max="12820" width="4.140625" style="210" customWidth="1"/>
    <col min="12821" max="12821" width="0.42578125" style="210" customWidth="1"/>
    <col min="12822" max="12822" width="2.28515625" style="210" customWidth="1"/>
    <col min="12823" max="12829" width="6.85546875" style="210" customWidth="1"/>
    <col min="12830" max="12830" width="0.42578125" style="210" customWidth="1"/>
    <col min="12831" max="13050" width="9.140625" style="210"/>
    <col min="13051" max="13052" width="6.42578125" style="210" customWidth="1"/>
    <col min="13053" max="13053" width="16.28515625" style="210" customWidth="1"/>
    <col min="13054" max="13054" width="2.7109375" style="210" customWidth="1"/>
    <col min="13055" max="13073" width="6.85546875" style="210" customWidth="1"/>
    <col min="13074" max="13074" width="4.140625" style="210" customWidth="1"/>
    <col min="13075" max="13075" width="2.7109375" style="210" customWidth="1"/>
    <col min="13076" max="13076" width="4.140625" style="210" customWidth="1"/>
    <col min="13077" max="13077" width="0.42578125" style="210" customWidth="1"/>
    <col min="13078" max="13078" width="2.28515625" style="210" customWidth="1"/>
    <col min="13079" max="13085" width="6.85546875" style="210" customWidth="1"/>
    <col min="13086" max="13086" width="0.42578125" style="210" customWidth="1"/>
    <col min="13087" max="13306" width="9.140625" style="210"/>
    <col min="13307" max="13308" width="6.42578125" style="210" customWidth="1"/>
    <col min="13309" max="13309" width="16.28515625" style="210" customWidth="1"/>
    <col min="13310" max="13310" width="2.7109375" style="210" customWidth="1"/>
    <col min="13311" max="13329" width="6.85546875" style="210" customWidth="1"/>
    <col min="13330" max="13330" width="4.140625" style="210" customWidth="1"/>
    <col min="13331" max="13331" width="2.7109375" style="210" customWidth="1"/>
    <col min="13332" max="13332" width="4.140625" style="210" customWidth="1"/>
    <col min="13333" max="13333" width="0.42578125" style="210" customWidth="1"/>
    <col min="13334" max="13334" width="2.28515625" style="210" customWidth="1"/>
    <col min="13335" max="13341" width="6.85546875" style="210" customWidth="1"/>
    <col min="13342" max="13342" width="0.42578125" style="210" customWidth="1"/>
    <col min="13343" max="13562" width="9.140625" style="210"/>
    <col min="13563" max="13564" width="6.42578125" style="210" customWidth="1"/>
    <col min="13565" max="13565" width="16.28515625" style="210" customWidth="1"/>
    <col min="13566" max="13566" width="2.7109375" style="210" customWidth="1"/>
    <col min="13567" max="13585" width="6.85546875" style="210" customWidth="1"/>
    <col min="13586" max="13586" width="4.140625" style="210" customWidth="1"/>
    <col min="13587" max="13587" width="2.7109375" style="210" customWidth="1"/>
    <col min="13588" max="13588" width="4.140625" style="210" customWidth="1"/>
    <col min="13589" max="13589" width="0.42578125" style="210" customWidth="1"/>
    <col min="13590" max="13590" width="2.28515625" style="210" customWidth="1"/>
    <col min="13591" max="13597" width="6.85546875" style="210" customWidth="1"/>
    <col min="13598" max="13598" width="0.42578125" style="210" customWidth="1"/>
    <col min="13599" max="13818" width="9.140625" style="210"/>
    <col min="13819" max="13820" width="6.42578125" style="210" customWidth="1"/>
    <col min="13821" max="13821" width="16.28515625" style="210" customWidth="1"/>
    <col min="13822" max="13822" width="2.7109375" style="210" customWidth="1"/>
    <col min="13823" max="13841" width="6.85546875" style="210" customWidth="1"/>
    <col min="13842" max="13842" width="4.140625" style="210" customWidth="1"/>
    <col min="13843" max="13843" width="2.7109375" style="210" customWidth="1"/>
    <col min="13844" max="13844" width="4.140625" style="210" customWidth="1"/>
    <col min="13845" max="13845" width="0.42578125" style="210" customWidth="1"/>
    <col min="13846" max="13846" width="2.28515625" style="210" customWidth="1"/>
    <col min="13847" max="13853" width="6.85546875" style="210" customWidth="1"/>
    <col min="13854" max="13854" width="0.42578125" style="210" customWidth="1"/>
    <col min="13855" max="14074" width="9.140625" style="210"/>
    <col min="14075" max="14076" width="6.42578125" style="210" customWidth="1"/>
    <col min="14077" max="14077" width="16.28515625" style="210" customWidth="1"/>
    <col min="14078" max="14078" width="2.7109375" style="210" customWidth="1"/>
    <col min="14079" max="14097" width="6.85546875" style="210" customWidth="1"/>
    <col min="14098" max="14098" width="4.140625" style="210" customWidth="1"/>
    <col min="14099" max="14099" width="2.7109375" style="210" customWidth="1"/>
    <col min="14100" max="14100" width="4.140625" style="210" customWidth="1"/>
    <col min="14101" max="14101" width="0.42578125" style="210" customWidth="1"/>
    <col min="14102" max="14102" width="2.28515625" style="210" customWidth="1"/>
    <col min="14103" max="14109" width="6.85546875" style="210" customWidth="1"/>
    <col min="14110" max="14110" width="0.42578125" style="210" customWidth="1"/>
    <col min="14111" max="14330" width="9.140625" style="210"/>
    <col min="14331" max="14332" width="6.42578125" style="210" customWidth="1"/>
    <col min="14333" max="14333" width="16.28515625" style="210" customWidth="1"/>
    <col min="14334" max="14334" width="2.7109375" style="210" customWidth="1"/>
    <col min="14335" max="14353" width="6.85546875" style="210" customWidth="1"/>
    <col min="14354" max="14354" width="4.140625" style="210" customWidth="1"/>
    <col min="14355" max="14355" width="2.7109375" style="210" customWidth="1"/>
    <col min="14356" max="14356" width="4.140625" style="210" customWidth="1"/>
    <col min="14357" max="14357" width="0.42578125" style="210" customWidth="1"/>
    <col min="14358" max="14358" width="2.28515625" style="210" customWidth="1"/>
    <col min="14359" max="14365" width="6.85546875" style="210" customWidth="1"/>
    <col min="14366" max="14366" width="0.42578125" style="210" customWidth="1"/>
    <col min="14367" max="14586" width="9.140625" style="210"/>
    <col min="14587" max="14588" width="6.42578125" style="210" customWidth="1"/>
    <col min="14589" max="14589" width="16.28515625" style="210" customWidth="1"/>
    <col min="14590" max="14590" width="2.7109375" style="210" customWidth="1"/>
    <col min="14591" max="14609" width="6.85546875" style="210" customWidth="1"/>
    <col min="14610" max="14610" width="4.140625" style="210" customWidth="1"/>
    <col min="14611" max="14611" width="2.7109375" style="210" customWidth="1"/>
    <col min="14612" max="14612" width="4.140625" style="210" customWidth="1"/>
    <col min="14613" max="14613" width="0.42578125" style="210" customWidth="1"/>
    <col min="14614" max="14614" width="2.28515625" style="210" customWidth="1"/>
    <col min="14615" max="14621" width="6.85546875" style="210" customWidth="1"/>
    <col min="14622" max="14622" width="0.42578125" style="210" customWidth="1"/>
    <col min="14623" max="14842" width="9.140625" style="210"/>
    <col min="14843" max="14844" width="6.42578125" style="210" customWidth="1"/>
    <col min="14845" max="14845" width="16.28515625" style="210" customWidth="1"/>
    <col min="14846" max="14846" width="2.7109375" style="210" customWidth="1"/>
    <col min="14847" max="14865" width="6.85546875" style="210" customWidth="1"/>
    <col min="14866" max="14866" width="4.140625" style="210" customWidth="1"/>
    <col min="14867" max="14867" width="2.7109375" style="210" customWidth="1"/>
    <col min="14868" max="14868" width="4.140625" style="210" customWidth="1"/>
    <col min="14869" max="14869" width="0.42578125" style="210" customWidth="1"/>
    <col min="14870" max="14870" width="2.28515625" style="210" customWidth="1"/>
    <col min="14871" max="14877" width="6.85546875" style="210" customWidth="1"/>
    <col min="14878" max="14878" width="0.42578125" style="210" customWidth="1"/>
    <col min="14879" max="15098" width="9.140625" style="210"/>
    <col min="15099" max="15100" width="6.42578125" style="210" customWidth="1"/>
    <col min="15101" max="15101" width="16.28515625" style="210" customWidth="1"/>
    <col min="15102" max="15102" width="2.7109375" style="210" customWidth="1"/>
    <col min="15103" max="15121" width="6.85546875" style="210" customWidth="1"/>
    <col min="15122" max="15122" width="4.140625" style="210" customWidth="1"/>
    <col min="15123" max="15123" width="2.7109375" style="210" customWidth="1"/>
    <col min="15124" max="15124" width="4.140625" style="210" customWidth="1"/>
    <col min="15125" max="15125" width="0.42578125" style="210" customWidth="1"/>
    <col min="15126" max="15126" width="2.28515625" style="210" customWidth="1"/>
    <col min="15127" max="15133" width="6.85546875" style="210" customWidth="1"/>
    <col min="15134" max="15134" width="0.42578125" style="210" customWidth="1"/>
    <col min="15135" max="15354" width="9.140625" style="210"/>
    <col min="15355" max="15356" width="6.42578125" style="210" customWidth="1"/>
    <col min="15357" max="15357" width="16.28515625" style="210" customWidth="1"/>
    <col min="15358" max="15358" width="2.7109375" style="210" customWidth="1"/>
    <col min="15359" max="15377" width="6.85546875" style="210" customWidth="1"/>
    <col min="15378" max="15378" width="4.140625" style="210" customWidth="1"/>
    <col min="15379" max="15379" width="2.7109375" style="210" customWidth="1"/>
    <col min="15380" max="15380" width="4.140625" style="210" customWidth="1"/>
    <col min="15381" max="15381" width="0.42578125" style="210" customWidth="1"/>
    <col min="15382" max="15382" width="2.28515625" style="210" customWidth="1"/>
    <col min="15383" max="15389" width="6.85546875" style="210" customWidth="1"/>
    <col min="15390" max="15390" width="0.42578125" style="210" customWidth="1"/>
    <col min="15391" max="15610" width="9.140625" style="210"/>
    <col min="15611" max="15612" width="6.42578125" style="210" customWidth="1"/>
    <col min="15613" max="15613" width="16.28515625" style="210" customWidth="1"/>
    <col min="15614" max="15614" width="2.7109375" style="210" customWidth="1"/>
    <col min="15615" max="15633" width="6.85546875" style="210" customWidth="1"/>
    <col min="15634" max="15634" width="4.140625" style="210" customWidth="1"/>
    <col min="15635" max="15635" width="2.7109375" style="210" customWidth="1"/>
    <col min="15636" max="15636" width="4.140625" style="210" customWidth="1"/>
    <col min="15637" max="15637" width="0.42578125" style="210" customWidth="1"/>
    <col min="15638" max="15638" width="2.28515625" style="210" customWidth="1"/>
    <col min="15639" max="15645" width="6.85546875" style="210" customWidth="1"/>
    <col min="15646" max="15646" width="0.42578125" style="210" customWidth="1"/>
    <col min="15647" max="15866" width="9.140625" style="210"/>
    <col min="15867" max="15868" width="6.42578125" style="210" customWidth="1"/>
    <col min="15869" max="15869" width="16.28515625" style="210" customWidth="1"/>
    <col min="15870" max="15870" width="2.7109375" style="210" customWidth="1"/>
    <col min="15871" max="15889" width="6.85546875" style="210" customWidth="1"/>
    <col min="15890" max="15890" width="4.140625" style="210" customWidth="1"/>
    <col min="15891" max="15891" width="2.7109375" style="210" customWidth="1"/>
    <col min="15892" max="15892" width="4.140625" style="210" customWidth="1"/>
    <col min="15893" max="15893" width="0.42578125" style="210" customWidth="1"/>
    <col min="15894" max="15894" width="2.28515625" style="210" customWidth="1"/>
    <col min="15895" max="15901" width="6.85546875" style="210" customWidth="1"/>
    <col min="15902" max="15902" width="0.42578125" style="210" customWidth="1"/>
    <col min="15903" max="16122" width="9.140625" style="210"/>
    <col min="16123" max="16124" width="6.42578125" style="210" customWidth="1"/>
    <col min="16125" max="16125" width="16.28515625" style="210" customWidth="1"/>
    <col min="16126" max="16126" width="2.7109375" style="210" customWidth="1"/>
    <col min="16127" max="16145" width="6.85546875" style="210" customWidth="1"/>
    <col min="16146" max="16146" width="4.140625" style="210" customWidth="1"/>
    <col min="16147" max="16147" width="2.7109375" style="210" customWidth="1"/>
    <col min="16148" max="16148" width="4.140625" style="210" customWidth="1"/>
    <col min="16149" max="16149" width="0.42578125" style="210" customWidth="1"/>
    <col min="16150" max="16150" width="2.28515625" style="210" customWidth="1"/>
    <col min="16151" max="16157" width="6.85546875" style="210" customWidth="1"/>
    <col min="16158" max="16158" width="0.42578125" style="210" customWidth="1"/>
    <col min="16159" max="16384" width="9.140625" style="210"/>
  </cols>
  <sheetData>
    <row r="1" spans="1:30" x14ac:dyDescent="0.2">
      <c r="A1" s="820"/>
      <c r="B1" s="820"/>
      <c r="C1" s="820"/>
      <c r="D1" s="821"/>
      <c r="E1" s="821"/>
      <c r="F1" s="821"/>
      <c r="G1" s="821"/>
      <c r="H1" s="821"/>
      <c r="I1" s="821"/>
      <c r="J1" s="821"/>
      <c r="K1" s="821"/>
      <c r="L1" s="821"/>
      <c r="M1" s="821"/>
      <c r="N1" s="821"/>
      <c r="O1" s="821"/>
      <c r="P1" s="821"/>
      <c r="Q1" s="821"/>
      <c r="R1" s="821"/>
      <c r="S1" s="821"/>
      <c r="T1" s="821"/>
      <c r="U1" s="821"/>
      <c r="V1" s="821"/>
      <c r="W1" s="821"/>
      <c r="X1" s="821"/>
      <c r="Y1" s="821"/>
      <c r="Z1" s="821"/>
      <c r="AA1" s="821"/>
      <c r="AB1" s="821"/>
      <c r="AC1" s="821"/>
      <c r="AD1" s="209"/>
    </row>
    <row r="2" spans="1:30" s="214" customFormat="1" ht="6.75" customHeight="1" thickBot="1" x14ac:dyDescent="0.25">
      <c r="A2" s="211"/>
      <c r="B2" s="211"/>
      <c r="C2" s="211"/>
      <c r="D2" s="3"/>
      <c r="E2" s="3"/>
      <c r="F2" s="3"/>
      <c r="G2" s="3"/>
      <c r="H2" s="3"/>
      <c r="I2" s="212"/>
      <c r="J2" s="3"/>
      <c r="K2" s="3"/>
      <c r="L2" s="3"/>
      <c r="M2" s="3"/>
      <c r="N2" s="3"/>
      <c r="O2" s="3"/>
      <c r="P2" s="3"/>
      <c r="Q2" s="3"/>
      <c r="R2" s="3"/>
      <c r="S2" s="212"/>
      <c r="T2" s="3"/>
      <c r="U2" s="3"/>
      <c r="V2" s="3"/>
      <c r="W2" s="3"/>
      <c r="X2" s="3"/>
      <c r="Y2" s="3"/>
      <c r="Z2" s="3"/>
      <c r="AA2" s="3"/>
      <c r="AB2" s="212"/>
      <c r="AC2" s="301"/>
      <c r="AD2" s="209"/>
    </row>
    <row r="3" spans="1:30" s="214" customFormat="1" ht="19.5" customHeight="1" thickBot="1" x14ac:dyDescent="0.25">
      <c r="A3" s="215" t="s">
        <v>37</v>
      </c>
      <c r="B3" s="215" t="s">
        <v>1</v>
      </c>
      <c r="C3" s="216" t="s">
        <v>52</v>
      </c>
      <c r="D3" s="822" t="s">
        <v>19</v>
      </c>
      <c r="E3" s="823"/>
      <c r="F3" s="823"/>
      <c r="G3" s="823"/>
      <c r="H3" s="823"/>
      <c r="I3" s="824"/>
      <c r="J3" s="825" t="s">
        <v>20</v>
      </c>
      <c r="K3" s="825"/>
      <c r="L3" s="826"/>
      <c r="M3" s="826"/>
      <c r="N3" s="826"/>
      <c r="O3" s="826"/>
      <c r="P3" s="826"/>
      <c r="Q3" s="826"/>
      <c r="R3" s="827"/>
      <c r="S3" s="827"/>
      <c r="T3" s="828" t="s">
        <v>21</v>
      </c>
      <c r="U3" s="829"/>
      <c r="V3" s="829"/>
      <c r="W3" s="829"/>
      <c r="X3" s="829"/>
      <c r="Y3" s="829"/>
      <c r="Z3" s="829"/>
      <c r="AA3" s="829"/>
      <c r="AB3" s="830"/>
      <c r="AC3" s="831"/>
      <c r="AD3" s="209"/>
    </row>
    <row r="4" spans="1:30" s="214" customFormat="1" ht="19.5" customHeight="1" x14ac:dyDescent="0.2">
      <c r="A4" s="217"/>
      <c r="B4" s="217"/>
      <c r="C4" s="218"/>
      <c r="D4" s="219">
        <f>Link2!E6</f>
        <v>27</v>
      </c>
      <c r="E4" s="220">
        <f>Link2!F6</f>
        <v>23</v>
      </c>
      <c r="F4" s="220">
        <f>Link2!G6</f>
        <v>9</v>
      </c>
      <c r="G4" s="220">
        <f>Link2!H6</f>
        <v>31</v>
      </c>
      <c r="H4" s="220">
        <f>Link2!I6</f>
        <v>10</v>
      </c>
      <c r="I4" s="221">
        <f>Link2!J6</f>
        <v>100</v>
      </c>
      <c r="J4" s="222">
        <f>Link2!L6</f>
        <v>6</v>
      </c>
      <c r="K4" s="223">
        <f>Link2!M6</f>
        <v>38</v>
      </c>
      <c r="L4" s="223">
        <f>Link2!N6</f>
        <v>3</v>
      </c>
      <c r="M4" s="223">
        <f>Link2!O6</f>
        <v>10</v>
      </c>
      <c r="N4" s="223">
        <f>Link2!P6</f>
        <v>15</v>
      </c>
      <c r="O4" s="223">
        <f>Link2!Q6</f>
        <v>9</v>
      </c>
      <c r="P4" s="223">
        <f>Link2!R6</f>
        <v>6</v>
      </c>
      <c r="Q4" s="223">
        <f>Link2!S6</f>
        <v>10</v>
      </c>
      <c r="R4" s="223">
        <f>Link2!T6</f>
        <v>3</v>
      </c>
      <c r="S4" s="224">
        <f>Link2!U6</f>
        <v>100</v>
      </c>
      <c r="T4" s="225">
        <f>Link2!AA6</f>
        <v>16</v>
      </c>
      <c r="U4" s="226">
        <f>Link2!AB6</f>
        <v>13</v>
      </c>
      <c r="V4" s="226">
        <f>Link2!AC6</f>
        <v>13</v>
      </c>
      <c r="W4" s="226">
        <f>Link2!AC6</f>
        <v>13</v>
      </c>
      <c r="X4" s="226">
        <f>Link2!AD6</f>
        <v>19</v>
      </c>
      <c r="Y4" s="226">
        <f>Link2!AF6</f>
        <v>10</v>
      </c>
      <c r="Z4" s="226">
        <f>Link2!AG6</f>
        <v>15</v>
      </c>
      <c r="AA4" s="226">
        <f>Link2!AH6</f>
        <v>7</v>
      </c>
      <c r="AB4" s="227">
        <f>Link2!AG6</f>
        <v>15</v>
      </c>
      <c r="AC4" s="227"/>
      <c r="AD4" s="209"/>
    </row>
    <row r="5" spans="1:30" s="214" customFormat="1" ht="42.75" customHeight="1" thickBot="1" x14ac:dyDescent="0.25">
      <c r="A5" s="228"/>
      <c r="B5" s="228"/>
      <c r="C5" s="229"/>
      <c r="D5" s="230" t="s">
        <v>88</v>
      </c>
      <c r="E5" s="231" t="s">
        <v>89</v>
      </c>
      <c r="F5" s="231" t="s">
        <v>90</v>
      </c>
      <c r="G5" s="231" t="s">
        <v>91</v>
      </c>
      <c r="H5" s="231" t="s">
        <v>92</v>
      </c>
      <c r="I5" s="232" t="s">
        <v>19</v>
      </c>
      <c r="J5" s="233" t="str">
        <f>Link2!L5</f>
        <v>ค 1.1</v>
      </c>
      <c r="K5" s="234" t="str">
        <f>Link2!M5</f>
        <v>ค 1.2</v>
      </c>
      <c r="L5" s="234" t="str">
        <f>Link2!N5</f>
        <v>ค 1.3</v>
      </c>
      <c r="M5" s="234" t="str">
        <f>Link2!O5</f>
        <v>ค 2.1</v>
      </c>
      <c r="N5" s="234" t="str">
        <f>Link2!P5</f>
        <v>ค 2.2</v>
      </c>
      <c r="O5" s="234" t="str">
        <f>Link2!Q5</f>
        <v>ค 3.1</v>
      </c>
      <c r="P5" s="234" t="str">
        <f>Link2!R5</f>
        <v>ค 4.1</v>
      </c>
      <c r="Q5" s="234" t="str">
        <f>Link2!S5</f>
        <v>ค 5.1</v>
      </c>
      <c r="R5" s="234" t="str">
        <f>Link2!T5</f>
        <v>ค 5.2</v>
      </c>
      <c r="S5" s="235" t="s">
        <v>20</v>
      </c>
      <c r="T5" s="236" t="str">
        <f>Link2!AA5</f>
        <v>ว 1.1</v>
      </c>
      <c r="U5" s="237" t="str">
        <f>Link2!AB5</f>
        <v>ว 1.2</v>
      </c>
      <c r="V5" s="237" t="str">
        <f>Link2!AC5</f>
        <v>ว 3.1</v>
      </c>
      <c r="W5" s="237" t="str">
        <f>Link2!AD5</f>
        <v>ว 4.1</v>
      </c>
      <c r="X5" s="237" t="str">
        <f>Link2!AE5</f>
        <v>ว 4.2</v>
      </c>
      <c r="Y5" s="237" t="str">
        <f>Link2!AF5</f>
        <v>ว 5.1</v>
      </c>
      <c r="Z5" s="237" t="str">
        <f>Link2!AG5</f>
        <v>ว 6.1</v>
      </c>
      <c r="AA5" s="237" t="str">
        <f>Link2!AH5</f>
        <v>ว 7.1</v>
      </c>
      <c r="AB5" s="238" t="s">
        <v>21</v>
      </c>
      <c r="AC5" s="326" t="s">
        <v>100</v>
      </c>
      <c r="AD5" s="209"/>
    </row>
    <row r="6" spans="1:30" x14ac:dyDescent="0.55000000000000004">
      <c r="A6" s="239">
        <f>Data_Individual!B8</f>
        <v>1</v>
      </c>
      <c r="B6" s="239">
        <f>Data_Individual!C8</f>
        <v>1</v>
      </c>
      <c r="C6" s="240" t="str">
        <f>Link2!D7</f>
        <v>อรปรียา แก้วมงคล</v>
      </c>
      <c r="D6" s="306">
        <f>Link2!E7*100/D$4</f>
        <v>66.666666666666671</v>
      </c>
      <c r="E6" s="307">
        <f>Link2!F7*100/E$4</f>
        <v>69.565217391304344</v>
      </c>
      <c r="F6" s="307">
        <f>Link2!G7*100/F$4</f>
        <v>88.888888888888886</v>
      </c>
      <c r="G6" s="307">
        <f>Link2!H7*100/G$4</f>
        <v>58.064516129032256</v>
      </c>
      <c r="H6" s="307">
        <f>Link2!I7*100/H$4</f>
        <v>80</v>
      </c>
      <c r="I6" s="308">
        <f>AVERAGE(D6:H6)</f>
        <v>72.637057815178423</v>
      </c>
      <c r="J6" s="306">
        <f>Link2!L7*100/J$4</f>
        <v>50</v>
      </c>
      <c r="K6" s="307">
        <f>Link2!M7*100/K$4</f>
        <v>31.578947368421051</v>
      </c>
      <c r="L6" s="307">
        <f>Link2!N7*100/L$4</f>
        <v>0</v>
      </c>
      <c r="M6" s="307">
        <f>Link2!O7*100/M$4</f>
        <v>50</v>
      </c>
      <c r="N6" s="307">
        <f>Link2!P7*100/N$4</f>
        <v>20</v>
      </c>
      <c r="O6" s="307">
        <f>Link2!Q7*100/O$4</f>
        <v>33.333333333333336</v>
      </c>
      <c r="P6" s="307">
        <f>Link2!R7*100/P$4</f>
        <v>0</v>
      </c>
      <c r="Q6" s="307">
        <f>Link2!S7*100/Q$4</f>
        <v>50</v>
      </c>
      <c r="R6" s="307">
        <f>Link2!T7*100/R$4</f>
        <v>0</v>
      </c>
      <c r="S6" s="309">
        <f t="shared" ref="S6:S11" si="0">AVERAGE(J6:R6)</f>
        <v>26.101364522417153</v>
      </c>
      <c r="T6" s="18">
        <f>Link2!AA7*100/T$4</f>
        <v>12.5</v>
      </c>
      <c r="U6" s="18">
        <f>Link2!AB7*100/U$4</f>
        <v>61.53846153846154</v>
      </c>
      <c r="V6" s="18">
        <f>Link2!AC7*100/V$4</f>
        <v>46.153846153846153</v>
      </c>
      <c r="W6" s="18">
        <f>Link2!AD7*100/W$4</f>
        <v>69.230769230769226</v>
      </c>
      <c r="X6" s="18">
        <f>Link2!AE7*100/X$4</f>
        <v>31.578947368421051</v>
      </c>
      <c r="Y6" s="18">
        <f>Link2!AF7*100/Y$4</f>
        <v>30</v>
      </c>
      <c r="Z6" s="18">
        <f>Link2!AG7*100/Z$4</f>
        <v>53.333333333333336</v>
      </c>
      <c r="AA6" s="18">
        <f>Link2!AH7*100/AA$4</f>
        <v>0</v>
      </c>
      <c r="AB6" s="17">
        <f t="shared" ref="AB6:AB37" si="1">AVERAGE(R6:Y6)</f>
        <v>34.637923601739388</v>
      </c>
      <c r="AC6" s="310">
        <f t="shared" ref="AC6:AC37" si="2">AVERAGE(F6,P6,AB6)</f>
        <v>41.175604163542758</v>
      </c>
      <c r="AD6" s="209"/>
    </row>
    <row r="7" spans="1:30" x14ac:dyDescent="0.55000000000000004">
      <c r="A7" s="241">
        <f>Data_Individual!B9</f>
        <v>1</v>
      </c>
      <c r="B7" s="241">
        <f>Data_Individual!C9</f>
        <v>2</v>
      </c>
      <c r="C7" s="242" t="str">
        <f>Link2!D8</f>
        <v>วิธวิทย์ สุขประเสริฐ</v>
      </c>
      <c r="D7" s="311">
        <f>Link2!E8*100/D$4</f>
        <v>64.81481481481481</v>
      </c>
      <c r="E7" s="312">
        <f>Link2!F8*100/E$4</f>
        <v>41.304347826086953</v>
      </c>
      <c r="F7" s="312">
        <f>Link2!G8*100/F$4</f>
        <v>33.333333333333336</v>
      </c>
      <c r="G7" s="312">
        <f>Link2!H8*100/G$4</f>
        <v>45.161290322580648</v>
      </c>
      <c r="H7" s="312">
        <f>Link2!I8*100/H$4</f>
        <v>80</v>
      </c>
      <c r="I7" s="313">
        <f t="shared" ref="I7:I11" si="3">AVERAGE(D7:H7)</f>
        <v>52.922757259363152</v>
      </c>
      <c r="J7" s="311">
        <f>Link2!L8*100/J$4</f>
        <v>100</v>
      </c>
      <c r="K7" s="312">
        <f>Link2!M8*100/K$4</f>
        <v>42.10526315789474</v>
      </c>
      <c r="L7" s="312">
        <f>Link2!N8*100/L$4</f>
        <v>0</v>
      </c>
      <c r="M7" s="312">
        <f>Link2!O8*100/M$4</f>
        <v>60</v>
      </c>
      <c r="N7" s="312">
        <f>Link2!P8*100/N$4</f>
        <v>0</v>
      </c>
      <c r="O7" s="312">
        <f>Link2!Q8*100/O$4</f>
        <v>33.333333333333336</v>
      </c>
      <c r="P7" s="312">
        <f>Link2!R8*100/P$4</f>
        <v>0</v>
      </c>
      <c r="Q7" s="312">
        <f>Link2!S8*100/Q$4</f>
        <v>20</v>
      </c>
      <c r="R7" s="312">
        <f>Link2!T8*100/R$4</f>
        <v>100</v>
      </c>
      <c r="S7" s="314">
        <f t="shared" si="0"/>
        <v>39.49317738791423</v>
      </c>
      <c r="T7" s="19">
        <f>Link2!AA8*100/T$4</f>
        <v>0</v>
      </c>
      <c r="U7" s="19">
        <f>Link2!AB8*100/U$4</f>
        <v>7.6923076923076925</v>
      </c>
      <c r="V7" s="19">
        <f>Link2!AC8*100/V$4</f>
        <v>7.6923076923076925</v>
      </c>
      <c r="W7" s="19">
        <f>Link2!AD8*100/W$4</f>
        <v>7.6923076923076925</v>
      </c>
      <c r="X7" s="19">
        <f>Link2!AE8*100/X$4</f>
        <v>5.2631578947368425</v>
      </c>
      <c r="Y7" s="19">
        <f>Link2!AF8*100/Y$4</f>
        <v>30</v>
      </c>
      <c r="Z7" s="19">
        <f>Link2!AG8*100/Z$4</f>
        <v>33.333333333333336</v>
      </c>
      <c r="AA7" s="19">
        <f>Link2!AH8*100/AA$4</f>
        <v>42.857142857142854</v>
      </c>
      <c r="AB7" s="15">
        <f t="shared" si="1"/>
        <v>24.729157294946763</v>
      </c>
      <c r="AC7" s="315">
        <f t="shared" si="2"/>
        <v>19.354163542760034</v>
      </c>
      <c r="AD7" s="209"/>
    </row>
    <row r="8" spans="1:30" x14ac:dyDescent="0.55000000000000004">
      <c r="A8" s="241">
        <f>Data_Individual!B10</f>
        <v>0</v>
      </c>
      <c r="B8" s="241">
        <f>Data_Individual!C10</f>
        <v>0</v>
      </c>
      <c r="C8" s="242">
        <f>Link2!D9</f>
        <v>0</v>
      </c>
      <c r="D8" s="311">
        <f>Link2!E9*100/D$4</f>
        <v>0</v>
      </c>
      <c r="E8" s="312">
        <f>Link2!F9*100/E$4</f>
        <v>0</v>
      </c>
      <c r="F8" s="312">
        <f>Link2!G9*100/F$4</f>
        <v>0</v>
      </c>
      <c r="G8" s="312">
        <f>Link2!H9*100/G$4</f>
        <v>0</v>
      </c>
      <c r="H8" s="312">
        <f>Link2!I9*100/H$4</f>
        <v>0</v>
      </c>
      <c r="I8" s="316">
        <f t="shared" si="3"/>
        <v>0</v>
      </c>
      <c r="J8" s="311">
        <f>Link2!L9*100/J$4</f>
        <v>0</v>
      </c>
      <c r="K8" s="312">
        <f>Link2!M9*100/K$4</f>
        <v>0</v>
      </c>
      <c r="L8" s="312">
        <f>Link2!N9*100/L$4</f>
        <v>0</v>
      </c>
      <c r="M8" s="312">
        <f>Link2!O9*100/M$4</f>
        <v>0</v>
      </c>
      <c r="N8" s="312">
        <f>Link2!P9*100/N$4</f>
        <v>0</v>
      </c>
      <c r="O8" s="312">
        <f>Link2!Q9*100/O$4</f>
        <v>0</v>
      </c>
      <c r="P8" s="312">
        <f>Link2!R9*100/P$4</f>
        <v>0</v>
      </c>
      <c r="Q8" s="312">
        <f>Link2!S9*100/Q$4</f>
        <v>0</v>
      </c>
      <c r="R8" s="312">
        <f>Link2!T9*100/R$4</f>
        <v>0</v>
      </c>
      <c r="S8" s="314">
        <f t="shared" si="0"/>
        <v>0</v>
      </c>
      <c r="T8" s="19">
        <f>Link2!AA9*100/T$4</f>
        <v>0</v>
      </c>
      <c r="U8" s="19">
        <f>Link2!AB9*100/U$4</f>
        <v>0</v>
      </c>
      <c r="V8" s="19">
        <f>Link2!AC9*100/V$4</f>
        <v>0</v>
      </c>
      <c r="W8" s="19">
        <f>Link2!AD9*100/W$4</f>
        <v>0</v>
      </c>
      <c r="X8" s="19">
        <f>Link2!AE9*100/X$4</f>
        <v>0</v>
      </c>
      <c r="Y8" s="19">
        <f>Link2!AF9*100/Y$4</f>
        <v>0</v>
      </c>
      <c r="Z8" s="19">
        <f>Link2!AG9*100/Z$4</f>
        <v>0</v>
      </c>
      <c r="AA8" s="19">
        <f>Link2!AH9*100/AA$4</f>
        <v>0</v>
      </c>
      <c r="AB8" s="15">
        <f t="shared" si="1"/>
        <v>0</v>
      </c>
      <c r="AC8" s="315">
        <f t="shared" si="2"/>
        <v>0</v>
      </c>
      <c r="AD8" s="209"/>
    </row>
    <row r="9" spans="1:30" x14ac:dyDescent="0.55000000000000004">
      <c r="A9" s="241">
        <f>Data_Individual!B11</f>
        <v>0</v>
      </c>
      <c r="B9" s="241">
        <f>Data_Individual!C11</f>
        <v>0</v>
      </c>
      <c r="C9" s="242">
        <f>Link2!D10</f>
        <v>0</v>
      </c>
      <c r="D9" s="311">
        <f>Link2!E10*100/D$4</f>
        <v>0</v>
      </c>
      <c r="E9" s="312">
        <f>Link2!F10*100/E$4</f>
        <v>0</v>
      </c>
      <c r="F9" s="312">
        <f>Link2!G10*100/F$4</f>
        <v>0</v>
      </c>
      <c r="G9" s="312">
        <f>Link2!H10*100/G$4</f>
        <v>0</v>
      </c>
      <c r="H9" s="312">
        <f>Link2!I10*100/H$4</f>
        <v>0</v>
      </c>
      <c r="I9" s="317">
        <f t="shared" si="3"/>
        <v>0</v>
      </c>
      <c r="J9" s="311">
        <f>Link2!L10*100/J$4</f>
        <v>0</v>
      </c>
      <c r="K9" s="312">
        <f>Link2!M10*100/K$4</f>
        <v>0</v>
      </c>
      <c r="L9" s="312">
        <f>Link2!N10*100/L$4</f>
        <v>0</v>
      </c>
      <c r="M9" s="312">
        <f>Link2!O10*100/M$4</f>
        <v>0</v>
      </c>
      <c r="N9" s="312">
        <f>Link2!P10*100/N$4</f>
        <v>0</v>
      </c>
      <c r="O9" s="312">
        <f>Link2!Q10*100/O$4</f>
        <v>0</v>
      </c>
      <c r="P9" s="312">
        <f>Link2!R10*100/P$4</f>
        <v>0</v>
      </c>
      <c r="Q9" s="312">
        <f>Link2!S10*100/Q$4</f>
        <v>0</v>
      </c>
      <c r="R9" s="312">
        <f>Link2!T10*100/R$4</f>
        <v>0</v>
      </c>
      <c r="S9" s="314">
        <f t="shared" si="0"/>
        <v>0</v>
      </c>
      <c r="T9" s="19">
        <f>Link2!AA10*100/T$4</f>
        <v>0</v>
      </c>
      <c r="U9" s="19">
        <f>Link2!AB10*100/U$4</f>
        <v>0</v>
      </c>
      <c r="V9" s="19">
        <f>Link2!AC10*100/V$4</f>
        <v>0</v>
      </c>
      <c r="W9" s="19">
        <f>Link2!AD10*100/W$4</f>
        <v>0</v>
      </c>
      <c r="X9" s="19">
        <f>Link2!AE10*100/X$4</f>
        <v>0</v>
      </c>
      <c r="Y9" s="19">
        <f>Link2!AF10*100/Y$4</f>
        <v>0</v>
      </c>
      <c r="Z9" s="19">
        <f>Link2!AG10*100/Z$4</f>
        <v>0</v>
      </c>
      <c r="AA9" s="19">
        <f>Link2!AH10*100/AA$4</f>
        <v>0</v>
      </c>
      <c r="AB9" s="15">
        <f t="shared" si="1"/>
        <v>0</v>
      </c>
      <c r="AC9" s="315">
        <f t="shared" si="2"/>
        <v>0</v>
      </c>
      <c r="AD9" s="209"/>
    </row>
    <row r="10" spans="1:30" ht="24" thickBot="1" x14ac:dyDescent="0.6">
      <c r="A10" s="243">
        <f>Data_Individual!B12</f>
        <v>0</v>
      </c>
      <c r="B10" s="243">
        <f>Data_Individual!C12</f>
        <v>0</v>
      </c>
      <c r="C10" s="244">
        <f>Link2!D11</f>
        <v>0</v>
      </c>
      <c r="D10" s="318">
        <f>Link2!E11*100/D$4</f>
        <v>0</v>
      </c>
      <c r="E10" s="319">
        <f>Link2!F11*100/E$4</f>
        <v>0</v>
      </c>
      <c r="F10" s="319">
        <f>Link2!G11*100/F$4</f>
        <v>0</v>
      </c>
      <c r="G10" s="319">
        <f>Link2!H11*100/G$4</f>
        <v>0</v>
      </c>
      <c r="H10" s="319">
        <f>Link2!I11*100/H$4</f>
        <v>0</v>
      </c>
      <c r="I10" s="320">
        <f t="shared" si="3"/>
        <v>0</v>
      </c>
      <c r="J10" s="318">
        <f>Link2!L11*100/J$4</f>
        <v>0</v>
      </c>
      <c r="K10" s="319">
        <f>Link2!M11*100/K$4</f>
        <v>0</v>
      </c>
      <c r="L10" s="319">
        <f>Link2!N11*100/L$4</f>
        <v>0</v>
      </c>
      <c r="M10" s="319">
        <f>Link2!O11*100/M$4</f>
        <v>0</v>
      </c>
      <c r="N10" s="319">
        <f>Link2!P11*100/N$4</f>
        <v>0</v>
      </c>
      <c r="O10" s="319">
        <f>Link2!Q11*100/O$4</f>
        <v>0</v>
      </c>
      <c r="P10" s="319">
        <f>Link2!R11*100/P$4</f>
        <v>0</v>
      </c>
      <c r="Q10" s="319">
        <f>Link2!S11*100/Q$4</f>
        <v>0</v>
      </c>
      <c r="R10" s="319">
        <f>Link2!T11*100/R$4</f>
        <v>0</v>
      </c>
      <c r="S10" s="321">
        <f t="shared" si="0"/>
        <v>0</v>
      </c>
      <c r="T10" s="20">
        <f>Link2!AA11*100/T$4</f>
        <v>0</v>
      </c>
      <c r="U10" s="20">
        <f>Link2!AB11*100/U$4</f>
        <v>0</v>
      </c>
      <c r="V10" s="20">
        <f>Link2!AC11*100/V$4</f>
        <v>0</v>
      </c>
      <c r="W10" s="20">
        <f>Link2!AD11*100/W$4</f>
        <v>0</v>
      </c>
      <c r="X10" s="20">
        <f>Link2!AE11*100/X$4</f>
        <v>0</v>
      </c>
      <c r="Y10" s="20">
        <f>Link2!AF11*100/Y$4</f>
        <v>0</v>
      </c>
      <c r="Z10" s="20">
        <f>Link2!AG11*100/Z$4</f>
        <v>0</v>
      </c>
      <c r="AA10" s="20">
        <f>Link2!AH11*100/AA$4</f>
        <v>0</v>
      </c>
      <c r="AB10" s="16">
        <f t="shared" si="1"/>
        <v>0</v>
      </c>
      <c r="AC10" s="322">
        <f t="shared" si="2"/>
        <v>0</v>
      </c>
      <c r="AD10" s="209"/>
    </row>
    <row r="11" spans="1:30" x14ac:dyDescent="0.55000000000000004">
      <c r="A11" s="239">
        <f>Data_Individual!B13</f>
        <v>0</v>
      </c>
      <c r="B11" s="239">
        <f>Data_Individual!C13</f>
        <v>0</v>
      </c>
      <c r="C11" s="240">
        <f>Link2!D12</f>
        <v>0</v>
      </c>
      <c r="D11" s="306">
        <f>Link2!E12*100/D$4</f>
        <v>0</v>
      </c>
      <c r="E11" s="307">
        <f>Link2!F12*100/E$4</f>
        <v>0</v>
      </c>
      <c r="F11" s="307">
        <f>Link2!G12*100/F$4</f>
        <v>0</v>
      </c>
      <c r="G11" s="307">
        <f>Link2!H12*100/G$4</f>
        <v>0</v>
      </c>
      <c r="H11" s="307">
        <f>Link2!I12*100/H$4</f>
        <v>0</v>
      </c>
      <c r="I11" s="309">
        <f t="shared" si="3"/>
        <v>0</v>
      </c>
      <c r="J11" s="306">
        <f>Link2!L12*100/J$4</f>
        <v>0</v>
      </c>
      <c r="K11" s="307">
        <f>Link2!M12*100/K$4</f>
        <v>0</v>
      </c>
      <c r="L11" s="307">
        <f>Link2!N12*100/L$4</f>
        <v>0</v>
      </c>
      <c r="M11" s="307">
        <f>Link2!O12*100/M$4</f>
        <v>0</v>
      </c>
      <c r="N11" s="307">
        <f>Link2!P12*100/N$4</f>
        <v>0</v>
      </c>
      <c r="O11" s="307">
        <f>Link2!Q12*100/O$4</f>
        <v>0</v>
      </c>
      <c r="P11" s="307">
        <f>Link2!R12*100/P$4</f>
        <v>0</v>
      </c>
      <c r="Q11" s="307">
        <f>Link2!S12*100/Q$4</f>
        <v>0</v>
      </c>
      <c r="R11" s="307">
        <f>Link2!T12*100/R$4</f>
        <v>0</v>
      </c>
      <c r="S11" s="309">
        <f t="shared" si="0"/>
        <v>0</v>
      </c>
      <c r="T11" s="18">
        <f>Link2!AA12*100/T$4</f>
        <v>0</v>
      </c>
      <c r="U11" s="18">
        <f>Link2!AB12*100/U$4</f>
        <v>0</v>
      </c>
      <c r="V11" s="18">
        <f>Link2!AC12*100/V$4</f>
        <v>0</v>
      </c>
      <c r="W11" s="18">
        <f>Link2!AD12*100/W$4</f>
        <v>0</v>
      </c>
      <c r="X11" s="18">
        <f>Link2!AE12*100/X$4</f>
        <v>0</v>
      </c>
      <c r="Y11" s="18">
        <f>Link2!AF12*100/Y$4</f>
        <v>0</v>
      </c>
      <c r="Z11" s="18">
        <f>Link2!AG12*100/Z$4</f>
        <v>0</v>
      </c>
      <c r="AA11" s="18">
        <f>Link2!AH12*100/AA$4</f>
        <v>0</v>
      </c>
      <c r="AB11" s="17">
        <f t="shared" si="1"/>
        <v>0</v>
      </c>
      <c r="AC11" s="310">
        <f t="shared" si="2"/>
        <v>0</v>
      </c>
      <c r="AD11" s="209"/>
    </row>
    <row r="12" spans="1:30" x14ac:dyDescent="0.55000000000000004">
      <c r="A12" s="241">
        <f>Data_Individual!B14</f>
        <v>0</v>
      </c>
      <c r="B12" s="241">
        <f>Data_Individual!C14</f>
        <v>0</v>
      </c>
      <c r="C12" s="242">
        <f>Link2!D13</f>
        <v>0</v>
      </c>
      <c r="D12" s="311">
        <f>Link2!E13*100/D$4</f>
        <v>0</v>
      </c>
      <c r="E12" s="312">
        <f>Link2!F13*100/E$4</f>
        <v>0</v>
      </c>
      <c r="F12" s="312">
        <f>Link2!G13*100/F$4</f>
        <v>0</v>
      </c>
      <c r="G12" s="312">
        <f>Link2!H13*100/G$4</f>
        <v>0</v>
      </c>
      <c r="H12" s="312">
        <f>Link2!I13*100/H$4</f>
        <v>0</v>
      </c>
      <c r="I12" s="323">
        <f t="shared" ref="I12:I65" si="4">AVERAGE(D12:H12)</f>
        <v>0</v>
      </c>
      <c r="J12" s="311">
        <f>Link2!L13*100/J$4</f>
        <v>0</v>
      </c>
      <c r="K12" s="312">
        <f>Link2!M13*100/K$4</f>
        <v>0</v>
      </c>
      <c r="L12" s="312">
        <f>Link2!N13*100/L$4</f>
        <v>0</v>
      </c>
      <c r="M12" s="312">
        <f>Link2!O13*100/M$4</f>
        <v>0</v>
      </c>
      <c r="N12" s="312">
        <f>Link2!P13*100/N$4</f>
        <v>0</v>
      </c>
      <c r="O12" s="312">
        <f>Link2!Q13*100/O$4</f>
        <v>0</v>
      </c>
      <c r="P12" s="312">
        <f>Link2!R13*100/P$4</f>
        <v>0</v>
      </c>
      <c r="Q12" s="312">
        <f>Link2!S13*100/Q$4</f>
        <v>0</v>
      </c>
      <c r="R12" s="312">
        <f>Link2!T13*100/R$4</f>
        <v>0</v>
      </c>
      <c r="S12" s="314">
        <f t="shared" ref="S12:S65" si="5">AVERAGE(J12:R12)</f>
        <v>0</v>
      </c>
      <c r="T12" s="19">
        <f>Link2!AA13*100/T$4</f>
        <v>0</v>
      </c>
      <c r="U12" s="19">
        <f>Link2!AB13*100/U$4</f>
        <v>0</v>
      </c>
      <c r="V12" s="19">
        <f>Link2!AC13*100/V$4</f>
        <v>0</v>
      </c>
      <c r="W12" s="19">
        <f>Link2!AD13*100/W$4</f>
        <v>0</v>
      </c>
      <c r="X12" s="19">
        <f>Link2!AE13*100/X$4</f>
        <v>0</v>
      </c>
      <c r="Y12" s="19">
        <f>Link2!AF13*100/Y$4</f>
        <v>0</v>
      </c>
      <c r="Z12" s="19">
        <f>Link2!AG13*100/Z$4</f>
        <v>0</v>
      </c>
      <c r="AA12" s="19">
        <f>Link2!AH13*100/AA$4</f>
        <v>0</v>
      </c>
      <c r="AB12" s="15">
        <f t="shared" si="1"/>
        <v>0</v>
      </c>
      <c r="AC12" s="315">
        <f t="shared" si="2"/>
        <v>0</v>
      </c>
      <c r="AD12" s="209"/>
    </row>
    <row r="13" spans="1:30" x14ac:dyDescent="0.55000000000000004">
      <c r="A13" s="241">
        <f>Data_Individual!B15</f>
        <v>0</v>
      </c>
      <c r="B13" s="241">
        <f>Data_Individual!C15</f>
        <v>0</v>
      </c>
      <c r="C13" s="242">
        <f>Link2!D14</f>
        <v>0</v>
      </c>
      <c r="D13" s="311">
        <f>Link2!E14*100/D$4</f>
        <v>0</v>
      </c>
      <c r="E13" s="312">
        <f>Link2!F14*100/E$4</f>
        <v>0</v>
      </c>
      <c r="F13" s="312">
        <f>Link2!G14*100/F$4</f>
        <v>0</v>
      </c>
      <c r="G13" s="312">
        <f>Link2!H14*100/G$4</f>
        <v>0</v>
      </c>
      <c r="H13" s="312">
        <f>Link2!I14*100/H$4</f>
        <v>0</v>
      </c>
      <c r="I13" s="324">
        <f t="shared" si="4"/>
        <v>0</v>
      </c>
      <c r="J13" s="311">
        <f>Link2!L14*100/J$4</f>
        <v>0</v>
      </c>
      <c r="K13" s="312">
        <f>Link2!M14*100/K$4</f>
        <v>0</v>
      </c>
      <c r="L13" s="312">
        <f>Link2!N14*100/L$4</f>
        <v>0</v>
      </c>
      <c r="M13" s="312">
        <f>Link2!O14*100/M$4</f>
        <v>0</v>
      </c>
      <c r="N13" s="312">
        <f>Link2!P14*100/N$4</f>
        <v>0</v>
      </c>
      <c r="O13" s="312">
        <f>Link2!Q14*100/O$4</f>
        <v>0</v>
      </c>
      <c r="P13" s="312">
        <f>Link2!R14*100/P$4</f>
        <v>0</v>
      </c>
      <c r="Q13" s="312">
        <f>Link2!S14*100/Q$4</f>
        <v>0</v>
      </c>
      <c r="R13" s="312">
        <f>Link2!T14*100/R$4</f>
        <v>0</v>
      </c>
      <c r="S13" s="314">
        <f t="shared" si="5"/>
        <v>0</v>
      </c>
      <c r="T13" s="19">
        <f>Link2!AA14*100/T$4</f>
        <v>0</v>
      </c>
      <c r="U13" s="19">
        <f>Link2!AB14*100/U$4</f>
        <v>0</v>
      </c>
      <c r="V13" s="19">
        <f>Link2!AC14*100/V$4</f>
        <v>0</v>
      </c>
      <c r="W13" s="19">
        <f>Link2!AD14*100/W$4</f>
        <v>0</v>
      </c>
      <c r="X13" s="19">
        <f>Link2!AE14*100/X$4</f>
        <v>0</v>
      </c>
      <c r="Y13" s="19">
        <f>Link2!AF14*100/Y$4</f>
        <v>0</v>
      </c>
      <c r="Z13" s="19">
        <f>Link2!AG14*100/Z$4</f>
        <v>0</v>
      </c>
      <c r="AA13" s="19">
        <f>Link2!AH14*100/AA$4</f>
        <v>0</v>
      </c>
      <c r="AB13" s="15">
        <f t="shared" si="1"/>
        <v>0</v>
      </c>
      <c r="AC13" s="315">
        <f t="shared" si="2"/>
        <v>0</v>
      </c>
      <c r="AD13" s="209"/>
    </row>
    <row r="14" spans="1:30" x14ac:dyDescent="0.55000000000000004">
      <c r="A14" s="241">
        <f>Data_Individual!B16</f>
        <v>0</v>
      </c>
      <c r="B14" s="241">
        <f>Data_Individual!C16</f>
        <v>0</v>
      </c>
      <c r="C14" s="242">
        <f>Link2!D15</f>
        <v>0</v>
      </c>
      <c r="D14" s="311">
        <f>Link2!E15*100/D$4</f>
        <v>0</v>
      </c>
      <c r="E14" s="312">
        <f>Link2!F15*100/E$4</f>
        <v>0</v>
      </c>
      <c r="F14" s="312">
        <f>Link2!G15*100/F$4</f>
        <v>0</v>
      </c>
      <c r="G14" s="312">
        <f>Link2!H15*100/G$4</f>
        <v>0</v>
      </c>
      <c r="H14" s="312">
        <f>Link2!I15*100/H$4</f>
        <v>0</v>
      </c>
      <c r="I14" s="314">
        <f t="shared" si="4"/>
        <v>0</v>
      </c>
      <c r="J14" s="311">
        <f>Link2!L15*100/J$4</f>
        <v>0</v>
      </c>
      <c r="K14" s="312">
        <f>Link2!M15*100/K$4</f>
        <v>0</v>
      </c>
      <c r="L14" s="312">
        <f>Link2!N15*100/L$4</f>
        <v>0</v>
      </c>
      <c r="M14" s="312">
        <f>Link2!O15*100/M$4</f>
        <v>0</v>
      </c>
      <c r="N14" s="312">
        <f>Link2!P15*100/N$4</f>
        <v>0</v>
      </c>
      <c r="O14" s="312">
        <f>Link2!Q15*100/O$4</f>
        <v>0</v>
      </c>
      <c r="P14" s="312">
        <f>Link2!R15*100/P$4</f>
        <v>0</v>
      </c>
      <c r="Q14" s="312">
        <f>Link2!S15*100/Q$4</f>
        <v>0</v>
      </c>
      <c r="R14" s="312">
        <f>Link2!T15*100/R$4</f>
        <v>0</v>
      </c>
      <c r="S14" s="314">
        <f t="shared" si="5"/>
        <v>0</v>
      </c>
      <c r="T14" s="19">
        <f>Link2!AA15*100/T$4</f>
        <v>0</v>
      </c>
      <c r="U14" s="19">
        <f>Link2!AB15*100/U$4</f>
        <v>0</v>
      </c>
      <c r="V14" s="19">
        <f>Link2!AC15*100/V$4</f>
        <v>0</v>
      </c>
      <c r="W14" s="19">
        <f>Link2!AD15*100/W$4</f>
        <v>0</v>
      </c>
      <c r="X14" s="19">
        <f>Link2!AE15*100/X$4</f>
        <v>0</v>
      </c>
      <c r="Y14" s="19">
        <f>Link2!AF15*100/Y$4</f>
        <v>0</v>
      </c>
      <c r="Z14" s="19">
        <f>Link2!AG15*100/Z$4</f>
        <v>0</v>
      </c>
      <c r="AA14" s="19">
        <f>Link2!AH15*100/AA$4</f>
        <v>0</v>
      </c>
      <c r="AB14" s="15">
        <f t="shared" si="1"/>
        <v>0</v>
      </c>
      <c r="AC14" s="315">
        <f t="shared" si="2"/>
        <v>0</v>
      </c>
      <c r="AD14" s="209"/>
    </row>
    <row r="15" spans="1:30" ht="24" thickBot="1" x14ac:dyDescent="0.6">
      <c r="A15" s="243">
        <f>Data_Individual!B17</f>
        <v>0</v>
      </c>
      <c r="B15" s="243">
        <f>Data_Individual!C17</f>
        <v>0</v>
      </c>
      <c r="C15" s="244">
        <f>Link2!D16</f>
        <v>0</v>
      </c>
      <c r="D15" s="318">
        <f>Link2!E16*100/D$4</f>
        <v>0</v>
      </c>
      <c r="E15" s="319">
        <f>Link2!F16*100/E$4</f>
        <v>0</v>
      </c>
      <c r="F15" s="319">
        <f>Link2!G16*100/F$4</f>
        <v>0</v>
      </c>
      <c r="G15" s="319">
        <f>Link2!H16*100/G$4</f>
        <v>0</v>
      </c>
      <c r="H15" s="319">
        <f>Link2!I16*100/H$4</f>
        <v>0</v>
      </c>
      <c r="I15" s="325">
        <f t="shared" si="4"/>
        <v>0</v>
      </c>
      <c r="J15" s="318">
        <f>Link2!L16*100/J$4</f>
        <v>0</v>
      </c>
      <c r="K15" s="319">
        <f>Link2!M16*100/K$4</f>
        <v>0</v>
      </c>
      <c r="L15" s="319">
        <f>Link2!N16*100/L$4</f>
        <v>0</v>
      </c>
      <c r="M15" s="319">
        <f>Link2!O16*100/M$4</f>
        <v>0</v>
      </c>
      <c r="N15" s="319">
        <f>Link2!P16*100/N$4</f>
        <v>0</v>
      </c>
      <c r="O15" s="319">
        <f>Link2!Q16*100/O$4</f>
        <v>0</v>
      </c>
      <c r="P15" s="319">
        <f>Link2!R16*100/P$4</f>
        <v>0</v>
      </c>
      <c r="Q15" s="319">
        <f>Link2!S16*100/Q$4</f>
        <v>0</v>
      </c>
      <c r="R15" s="319">
        <f>Link2!T16*100/R$4</f>
        <v>0</v>
      </c>
      <c r="S15" s="321">
        <f t="shared" si="5"/>
        <v>0</v>
      </c>
      <c r="T15" s="20">
        <f>Link2!AA16*100/T$4</f>
        <v>0</v>
      </c>
      <c r="U15" s="20">
        <f>Link2!AB16*100/U$4</f>
        <v>0</v>
      </c>
      <c r="V15" s="20">
        <f>Link2!AC16*100/V$4</f>
        <v>0</v>
      </c>
      <c r="W15" s="20">
        <f>Link2!AD16*100/W$4</f>
        <v>0</v>
      </c>
      <c r="X15" s="20">
        <f>Link2!AE16*100/X$4</f>
        <v>0</v>
      </c>
      <c r="Y15" s="20">
        <f>Link2!AF16*100/Y$4</f>
        <v>0</v>
      </c>
      <c r="Z15" s="20">
        <f>Link2!AG16*100/Z$4</f>
        <v>0</v>
      </c>
      <c r="AA15" s="20">
        <f>Link2!AH16*100/AA$4</f>
        <v>0</v>
      </c>
      <c r="AB15" s="16">
        <f t="shared" si="1"/>
        <v>0</v>
      </c>
      <c r="AC15" s="322">
        <f t="shared" si="2"/>
        <v>0</v>
      </c>
      <c r="AD15" s="213"/>
    </row>
    <row r="16" spans="1:30" x14ac:dyDescent="0.55000000000000004">
      <c r="A16" s="239">
        <f>Data_Individual!B18</f>
        <v>0</v>
      </c>
      <c r="B16" s="239">
        <f>Data_Individual!C18</f>
        <v>0</v>
      </c>
      <c r="C16" s="240">
        <f>Link2!D17</f>
        <v>0</v>
      </c>
      <c r="D16" s="306">
        <f>Link2!E17*100/D$4</f>
        <v>0</v>
      </c>
      <c r="E16" s="307">
        <f>Link2!F17*100/E$4</f>
        <v>0</v>
      </c>
      <c r="F16" s="307">
        <f>Link2!G17*100/F$4</f>
        <v>0</v>
      </c>
      <c r="G16" s="307">
        <f>Link2!H17*100/G$4</f>
        <v>0</v>
      </c>
      <c r="H16" s="307">
        <f>Link2!I17*100/H$4</f>
        <v>0</v>
      </c>
      <c r="I16" s="309">
        <f t="shared" si="4"/>
        <v>0</v>
      </c>
      <c r="J16" s="306">
        <f>Link2!L17*100/J$4</f>
        <v>0</v>
      </c>
      <c r="K16" s="307">
        <f>Link2!M17*100/K$4</f>
        <v>0</v>
      </c>
      <c r="L16" s="307">
        <f>Link2!N17*100/L$4</f>
        <v>0</v>
      </c>
      <c r="M16" s="307">
        <f>Link2!O17*100/M$4</f>
        <v>0</v>
      </c>
      <c r="N16" s="307">
        <f>Link2!P17*100/N$4</f>
        <v>0</v>
      </c>
      <c r="O16" s="307">
        <f>Link2!Q17*100/O$4</f>
        <v>0</v>
      </c>
      <c r="P16" s="307">
        <f>Link2!R17*100/P$4</f>
        <v>0</v>
      </c>
      <c r="Q16" s="307">
        <f>Link2!S17*100/Q$4</f>
        <v>0</v>
      </c>
      <c r="R16" s="307">
        <f>Link2!T17*100/R$4</f>
        <v>0</v>
      </c>
      <c r="S16" s="309">
        <f t="shared" si="5"/>
        <v>0</v>
      </c>
      <c r="T16" s="18">
        <f>Link2!AA17*100/T$4</f>
        <v>0</v>
      </c>
      <c r="U16" s="18">
        <f>Link2!AB17*100/U$4</f>
        <v>0</v>
      </c>
      <c r="V16" s="18">
        <f>Link2!AC17*100/V$4</f>
        <v>0</v>
      </c>
      <c r="W16" s="18">
        <f>Link2!AD17*100/W$4</f>
        <v>0</v>
      </c>
      <c r="X16" s="18">
        <f>Link2!AE17*100/X$4</f>
        <v>0</v>
      </c>
      <c r="Y16" s="18">
        <f>Link2!AF17*100/Y$4</f>
        <v>0</v>
      </c>
      <c r="Z16" s="18">
        <f>Link2!AG17*100/Z$4</f>
        <v>0</v>
      </c>
      <c r="AA16" s="18">
        <f>Link2!AH17*100/AA$4</f>
        <v>0</v>
      </c>
      <c r="AB16" s="17">
        <f t="shared" si="1"/>
        <v>0</v>
      </c>
      <c r="AC16" s="310">
        <f t="shared" si="2"/>
        <v>0</v>
      </c>
      <c r="AD16" s="209"/>
    </row>
    <row r="17" spans="1:30" x14ac:dyDescent="0.55000000000000004">
      <c r="A17" s="241">
        <f>Data_Individual!B19</f>
        <v>0</v>
      </c>
      <c r="B17" s="241">
        <f>Data_Individual!C19</f>
        <v>0</v>
      </c>
      <c r="C17" s="242">
        <f>Link2!D18</f>
        <v>0</v>
      </c>
      <c r="D17" s="311">
        <f>Link2!E18*100/D$4</f>
        <v>0</v>
      </c>
      <c r="E17" s="312">
        <f>Link2!F18*100/E$4</f>
        <v>0</v>
      </c>
      <c r="F17" s="312">
        <f>Link2!G18*100/F$4</f>
        <v>0</v>
      </c>
      <c r="G17" s="312">
        <f>Link2!H18*100/G$4</f>
        <v>0</v>
      </c>
      <c r="H17" s="312">
        <f>Link2!I18*100/H$4</f>
        <v>0</v>
      </c>
      <c r="I17" s="323">
        <f t="shared" si="4"/>
        <v>0</v>
      </c>
      <c r="J17" s="311">
        <f>Link2!L18*100/J$4</f>
        <v>0</v>
      </c>
      <c r="K17" s="312">
        <f>Link2!M18*100/K$4</f>
        <v>0</v>
      </c>
      <c r="L17" s="312">
        <f>Link2!N18*100/L$4</f>
        <v>0</v>
      </c>
      <c r="M17" s="312">
        <f>Link2!O18*100/M$4</f>
        <v>0</v>
      </c>
      <c r="N17" s="312">
        <f>Link2!P18*100/N$4</f>
        <v>0</v>
      </c>
      <c r="O17" s="312">
        <f>Link2!Q18*100/O$4</f>
        <v>0</v>
      </c>
      <c r="P17" s="312">
        <f>Link2!R18*100/P$4</f>
        <v>0</v>
      </c>
      <c r="Q17" s="312">
        <f>Link2!S18*100/Q$4</f>
        <v>0</v>
      </c>
      <c r="R17" s="312">
        <f>Link2!T18*100/R$4</f>
        <v>0</v>
      </c>
      <c r="S17" s="314">
        <f t="shared" si="5"/>
        <v>0</v>
      </c>
      <c r="T17" s="19">
        <f>Link2!AA18*100/T$4</f>
        <v>0</v>
      </c>
      <c r="U17" s="19">
        <f>Link2!AB18*100/U$4</f>
        <v>0</v>
      </c>
      <c r="V17" s="19">
        <f>Link2!AC18*100/V$4</f>
        <v>0</v>
      </c>
      <c r="W17" s="19">
        <f>Link2!AD18*100/W$4</f>
        <v>0</v>
      </c>
      <c r="X17" s="19">
        <f>Link2!AE18*100/X$4</f>
        <v>0</v>
      </c>
      <c r="Y17" s="19">
        <f>Link2!AF18*100/Y$4</f>
        <v>0</v>
      </c>
      <c r="Z17" s="19">
        <f>Link2!AG18*100/Z$4</f>
        <v>0</v>
      </c>
      <c r="AA17" s="19">
        <f>Link2!AH18*100/AA$4</f>
        <v>0</v>
      </c>
      <c r="AB17" s="15">
        <f t="shared" si="1"/>
        <v>0</v>
      </c>
      <c r="AC17" s="315">
        <f t="shared" si="2"/>
        <v>0</v>
      </c>
      <c r="AD17" s="209"/>
    </row>
    <row r="18" spans="1:30" x14ac:dyDescent="0.55000000000000004">
      <c r="A18" s="241">
        <f>Data_Individual!B20</f>
        <v>0</v>
      </c>
      <c r="B18" s="241">
        <f>Data_Individual!C20</f>
        <v>0</v>
      </c>
      <c r="C18" s="242">
        <f>Link2!D19</f>
        <v>0</v>
      </c>
      <c r="D18" s="311">
        <f>Link2!E19*100/D$4</f>
        <v>0</v>
      </c>
      <c r="E18" s="312">
        <f>Link2!F19*100/E$4</f>
        <v>0</v>
      </c>
      <c r="F18" s="312">
        <f>Link2!G19*100/F$4</f>
        <v>0</v>
      </c>
      <c r="G18" s="312">
        <f>Link2!H19*100/G$4</f>
        <v>0</v>
      </c>
      <c r="H18" s="312">
        <f>Link2!I19*100/H$4</f>
        <v>0</v>
      </c>
      <c r="I18" s="324">
        <f t="shared" si="4"/>
        <v>0</v>
      </c>
      <c r="J18" s="311">
        <f>Link2!L19*100/J$4</f>
        <v>0</v>
      </c>
      <c r="K18" s="312">
        <f>Link2!M19*100/K$4</f>
        <v>0</v>
      </c>
      <c r="L18" s="312">
        <f>Link2!N19*100/L$4</f>
        <v>0</v>
      </c>
      <c r="M18" s="312">
        <f>Link2!O19*100/M$4</f>
        <v>0</v>
      </c>
      <c r="N18" s="312">
        <f>Link2!P19*100/N$4</f>
        <v>0</v>
      </c>
      <c r="O18" s="312">
        <f>Link2!Q19*100/O$4</f>
        <v>0</v>
      </c>
      <c r="P18" s="312">
        <f>Link2!R19*100/P$4</f>
        <v>0</v>
      </c>
      <c r="Q18" s="312">
        <f>Link2!S19*100/Q$4</f>
        <v>0</v>
      </c>
      <c r="R18" s="312">
        <f>Link2!T19*100/R$4</f>
        <v>0</v>
      </c>
      <c r="S18" s="314">
        <f t="shared" si="5"/>
        <v>0</v>
      </c>
      <c r="T18" s="19">
        <f>Link2!AA19*100/T$4</f>
        <v>0</v>
      </c>
      <c r="U18" s="19">
        <f>Link2!AB19*100/U$4</f>
        <v>0</v>
      </c>
      <c r="V18" s="19">
        <f>Link2!AC19*100/V$4</f>
        <v>0</v>
      </c>
      <c r="W18" s="19">
        <f>Link2!AD19*100/W$4</f>
        <v>0</v>
      </c>
      <c r="X18" s="19">
        <f>Link2!AE19*100/X$4</f>
        <v>0</v>
      </c>
      <c r="Y18" s="19">
        <f>Link2!AF19*100/Y$4</f>
        <v>0</v>
      </c>
      <c r="Z18" s="19">
        <f>Link2!AG19*100/Z$4</f>
        <v>0</v>
      </c>
      <c r="AA18" s="19">
        <f>Link2!AH19*100/AA$4</f>
        <v>0</v>
      </c>
      <c r="AB18" s="15">
        <f t="shared" si="1"/>
        <v>0</v>
      </c>
      <c r="AC18" s="315">
        <f t="shared" si="2"/>
        <v>0</v>
      </c>
      <c r="AD18" s="209"/>
    </row>
    <row r="19" spans="1:30" x14ac:dyDescent="0.55000000000000004">
      <c r="A19" s="241">
        <f>Data_Individual!B21</f>
        <v>0</v>
      </c>
      <c r="B19" s="241">
        <f>Data_Individual!C21</f>
        <v>0</v>
      </c>
      <c r="C19" s="242">
        <f>Link2!D20</f>
        <v>0</v>
      </c>
      <c r="D19" s="311">
        <f>Link2!E20*100/D$4</f>
        <v>0</v>
      </c>
      <c r="E19" s="312">
        <f>Link2!F20*100/E$4</f>
        <v>0</v>
      </c>
      <c r="F19" s="312">
        <f>Link2!G20*100/F$4</f>
        <v>0</v>
      </c>
      <c r="G19" s="312">
        <f>Link2!H20*100/G$4</f>
        <v>0</v>
      </c>
      <c r="H19" s="312">
        <f>Link2!I20*100/H$4</f>
        <v>0</v>
      </c>
      <c r="I19" s="314">
        <f t="shared" si="4"/>
        <v>0</v>
      </c>
      <c r="J19" s="311">
        <f>Link2!L20*100/J$4</f>
        <v>0</v>
      </c>
      <c r="K19" s="312">
        <f>Link2!M20*100/K$4</f>
        <v>0</v>
      </c>
      <c r="L19" s="312">
        <f>Link2!N20*100/L$4</f>
        <v>0</v>
      </c>
      <c r="M19" s="312">
        <f>Link2!O20*100/M$4</f>
        <v>0</v>
      </c>
      <c r="N19" s="312">
        <f>Link2!P20*100/N$4</f>
        <v>0</v>
      </c>
      <c r="O19" s="312">
        <f>Link2!Q20*100/O$4</f>
        <v>0</v>
      </c>
      <c r="P19" s="312">
        <f>Link2!R20*100/P$4</f>
        <v>0</v>
      </c>
      <c r="Q19" s="312">
        <f>Link2!S20*100/Q$4</f>
        <v>0</v>
      </c>
      <c r="R19" s="312">
        <f>Link2!T20*100/R$4</f>
        <v>0</v>
      </c>
      <c r="S19" s="314">
        <f t="shared" si="5"/>
        <v>0</v>
      </c>
      <c r="T19" s="19">
        <f>Link2!AA20*100/T$4</f>
        <v>0</v>
      </c>
      <c r="U19" s="19">
        <f>Link2!AB20*100/U$4</f>
        <v>0</v>
      </c>
      <c r="V19" s="19">
        <f>Link2!AC20*100/V$4</f>
        <v>0</v>
      </c>
      <c r="W19" s="19">
        <f>Link2!AD20*100/W$4</f>
        <v>0</v>
      </c>
      <c r="X19" s="19">
        <f>Link2!AE20*100/X$4</f>
        <v>0</v>
      </c>
      <c r="Y19" s="19">
        <f>Link2!AF20*100/Y$4</f>
        <v>0</v>
      </c>
      <c r="Z19" s="19">
        <f>Link2!AG20*100/Z$4</f>
        <v>0</v>
      </c>
      <c r="AA19" s="19">
        <f>Link2!AH20*100/AA$4</f>
        <v>0</v>
      </c>
      <c r="AB19" s="15">
        <f t="shared" si="1"/>
        <v>0</v>
      </c>
      <c r="AC19" s="315">
        <f t="shared" si="2"/>
        <v>0</v>
      </c>
      <c r="AD19" s="209"/>
    </row>
    <row r="20" spans="1:30" ht="24" thickBot="1" x14ac:dyDescent="0.6">
      <c r="A20" s="243">
        <f>Data_Individual!B22</f>
        <v>0</v>
      </c>
      <c r="B20" s="243">
        <f>Data_Individual!C22</f>
        <v>0</v>
      </c>
      <c r="C20" s="244">
        <f>Link2!D21</f>
        <v>0</v>
      </c>
      <c r="D20" s="318">
        <f>Link2!E21*100/D$4</f>
        <v>0</v>
      </c>
      <c r="E20" s="319">
        <f>Link2!F21*100/E$4</f>
        <v>0</v>
      </c>
      <c r="F20" s="319">
        <f>Link2!G21*100/F$4</f>
        <v>0</v>
      </c>
      <c r="G20" s="319">
        <f>Link2!H21*100/G$4</f>
        <v>0</v>
      </c>
      <c r="H20" s="319">
        <f>Link2!I21*100/H$4</f>
        <v>0</v>
      </c>
      <c r="I20" s="325">
        <f t="shared" si="4"/>
        <v>0</v>
      </c>
      <c r="J20" s="318">
        <f>Link2!L21*100/J$4</f>
        <v>0</v>
      </c>
      <c r="K20" s="319">
        <f>Link2!M21*100/K$4</f>
        <v>0</v>
      </c>
      <c r="L20" s="319">
        <f>Link2!N21*100/L$4</f>
        <v>0</v>
      </c>
      <c r="M20" s="319">
        <f>Link2!O21*100/M$4</f>
        <v>0</v>
      </c>
      <c r="N20" s="319">
        <f>Link2!P21*100/N$4</f>
        <v>0</v>
      </c>
      <c r="O20" s="319">
        <f>Link2!Q21*100/O$4</f>
        <v>0</v>
      </c>
      <c r="P20" s="319">
        <f>Link2!R21*100/P$4</f>
        <v>0</v>
      </c>
      <c r="Q20" s="319">
        <f>Link2!S21*100/Q$4</f>
        <v>0</v>
      </c>
      <c r="R20" s="319">
        <f>Link2!T21*100/R$4</f>
        <v>0</v>
      </c>
      <c r="S20" s="321">
        <f t="shared" si="5"/>
        <v>0</v>
      </c>
      <c r="T20" s="20">
        <f>Link2!AA21*100/T$4</f>
        <v>0</v>
      </c>
      <c r="U20" s="20">
        <f>Link2!AB21*100/U$4</f>
        <v>0</v>
      </c>
      <c r="V20" s="20">
        <f>Link2!AC21*100/V$4</f>
        <v>0</v>
      </c>
      <c r="W20" s="20">
        <f>Link2!AD21*100/W$4</f>
        <v>0</v>
      </c>
      <c r="X20" s="20">
        <f>Link2!AE21*100/X$4</f>
        <v>0</v>
      </c>
      <c r="Y20" s="20">
        <f>Link2!AF21*100/Y$4</f>
        <v>0</v>
      </c>
      <c r="Z20" s="20">
        <f>Link2!AG21*100/Z$4</f>
        <v>0</v>
      </c>
      <c r="AA20" s="20">
        <f>Link2!AH21*100/AA$4</f>
        <v>0</v>
      </c>
      <c r="AB20" s="16">
        <f t="shared" si="1"/>
        <v>0</v>
      </c>
      <c r="AC20" s="322">
        <f t="shared" si="2"/>
        <v>0</v>
      </c>
      <c r="AD20" s="209"/>
    </row>
    <row r="21" spans="1:30" x14ac:dyDescent="0.55000000000000004">
      <c r="A21" s="239">
        <f>Data_Individual!B23</f>
        <v>0</v>
      </c>
      <c r="B21" s="239">
        <f>Data_Individual!C23</f>
        <v>0</v>
      </c>
      <c r="C21" s="240">
        <f>Link2!D22</f>
        <v>0</v>
      </c>
      <c r="D21" s="306">
        <f>Link2!E22*100/D$4</f>
        <v>0</v>
      </c>
      <c r="E21" s="307">
        <f>Link2!F22*100/E$4</f>
        <v>0</v>
      </c>
      <c r="F21" s="307">
        <f>Link2!G22*100/F$4</f>
        <v>0</v>
      </c>
      <c r="G21" s="307">
        <f>Link2!H22*100/G$4</f>
        <v>0</v>
      </c>
      <c r="H21" s="307">
        <f>Link2!I22*100/H$4</f>
        <v>0</v>
      </c>
      <c r="I21" s="309">
        <f t="shared" si="4"/>
        <v>0</v>
      </c>
      <c r="J21" s="306">
        <f>Link2!L22*100/J$4</f>
        <v>0</v>
      </c>
      <c r="K21" s="307">
        <f>Link2!M22*100/K$4</f>
        <v>0</v>
      </c>
      <c r="L21" s="307">
        <f>Link2!N22*100/L$4</f>
        <v>0</v>
      </c>
      <c r="M21" s="307">
        <f>Link2!O22*100/M$4</f>
        <v>0</v>
      </c>
      <c r="N21" s="307">
        <f>Link2!P22*100/N$4</f>
        <v>0</v>
      </c>
      <c r="O21" s="307">
        <f>Link2!Q22*100/O$4</f>
        <v>0</v>
      </c>
      <c r="P21" s="307">
        <f>Link2!R22*100/P$4</f>
        <v>0</v>
      </c>
      <c r="Q21" s="307">
        <f>Link2!S22*100/Q$4</f>
        <v>0</v>
      </c>
      <c r="R21" s="307">
        <f>Link2!T22*100/R$4</f>
        <v>0</v>
      </c>
      <c r="S21" s="309">
        <f t="shared" si="5"/>
        <v>0</v>
      </c>
      <c r="T21" s="18">
        <f>Link2!AA22*100/T$4</f>
        <v>0</v>
      </c>
      <c r="U21" s="18">
        <f>Link2!AB22*100/U$4</f>
        <v>0</v>
      </c>
      <c r="V21" s="18">
        <f>Link2!AC22*100/V$4</f>
        <v>0</v>
      </c>
      <c r="W21" s="18">
        <f>Link2!AD22*100/W$4</f>
        <v>0</v>
      </c>
      <c r="X21" s="18">
        <f>Link2!AE22*100/X$4</f>
        <v>0</v>
      </c>
      <c r="Y21" s="18">
        <f>Link2!AF22*100/Y$4</f>
        <v>0</v>
      </c>
      <c r="Z21" s="18">
        <f>Link2!AG22*100/Z$4</f>
        <v>0</v>
      </c>
      <c r="AA21" s="18">
        <f>Link2!AH22*100/AA$4</f>
        <v>0</v>
      </c>
      <c r="AB21" s="17">
        <f t="shared" si="1"/>
        <v>0</v>
      </c>
      <c r="AC21" s="310">
        <f t="shared" si="2"/>
        <v>0</v>
      </c>
      <c r="AD21" s="209"/>
    </row>
    <row r="22" spans="1:30" x14ac:dyDescent="0.55000000000000004">
      <c r="A22" s="241">
        <f>Data_Individual!B24</f>
        <v>0</v>
      </c>
      <c r="B22" s="241">
        <f>Data_Individual!C24</f>
        <v>0</v>
      </c>
      <c r="C22" s="242">
        <f>Link2!D23</f>
        <v>0</v>
      </c>
      <c r="D22" s="311">
        <f>Link2!E23*100/D$4</f>
        <v>0</v>
      </c>
      <c r="E22" s="312">
        <f>Link2!F23*100/E$4</f>
        <v>0</v>
      </c>
      <c r="F22" s="312">
        <f>Link2!G23*100/F$4</f>
        <v>0</v>
      </c>
      <c r="G22" s="312">
        <f>Link2!H23*100/G$4</f>
        <v>0</v>
      </c>
      <c r="H22" s="312">
        <f>Link2!I23*100/H$4</f>
        <v>0</v>
      </c>
      <c r="I22" s="323">
        <f t="shared" si="4"/>
        <v>0</v>
      </c>
      <c r="J22" s="311">
        <f>Link2!L23*100/J$4</f>
        <v>0</v>
      </c>
      <c r="K22" s="312">
        <f>Link2!M23*100/K$4</f>
        <v>0</v>
      </c>
      <c r="L22" s="312">
        <f>Link2!N23*100/L$4</f>
        <v>0</v>
      </c>
      <c r="M22" s="312">
        <f>Link2!O23*100/M$4</f>
        <v>0</v>
      </c>
      <c r="N22" s="312">
        <f>Link2!P23*100/N$4</f>
        <v>0</v>
      </c>
      <c r="O22" s="312">
        <f>Link2!Q23*100/O$4</f>
        <v>0</v>
      </c>
      <c r="P22" s="312">
        <f>Link2!R23*100/P$4</f>
        <v>0</v>
      </c>
      <c r="Q22" s="312">
        <f>Link2!S23*100/Q$4</f>
        <v>0</v>
      </c>
      <c r="R22" s="312">
        <f>Link2!T23*100/R$4</f>
        <v>0</v>
      </c>
      <c r="S22" s="314">
        <f t="shared" si="5"/>
        <v>0</v>
      </c>
      <c r="T22" s="19">
        <f>Link2!AA23*100/T$4</f>
        <v>0</v>
      </c>
      <c r="U22" s="19">
        <f>Link2!AB23*100/U$4</f>
        <v>0</v>
      </c>
      <c r="V22" s="19">
        <f>Link2!AC23*100/V$4</f>
        <v>0</v>
      </c>
      <c r="W22" s="19">
        <f>Link2!AD23*100/W$4</f>
        <v>0</v>
      </c>
      <c r="X22" s="19">
        <f>Link2!AE23*100/X$4</f>
        <v>0</v>
      </c>
      <c r="Y22" s="19">
        <f>Link2!AF23*100/Y$4</f>
        <v>0</v>
      </c>
      <c r="Z22" s="19">
        <f>Link2!AG23*100/Z$4</f>
        <v>0</v>
      </c>
      <c r="AA22" s="19">
        <f>Link2!AH23*100/AA$4</f>
        <v>0</v>
      </c>
      <c r="AB22" s="15">
        <f t="shared" si="1"/>
        <v>0</v>
      </c>
      <c r="AC22" s="315">
        <f t="shared" si="2"/>
        <v>0</v>
      </c>
      <c r="AD22" s="209"/>
    </row>
    <row r="23" spans="1:30" s="247" customFormat="1" x14ac:dyDescent="0.55000000000000004">
      <c r="A23" s="241">
        <f>Data_Individual!B25</f>
        <v>0</v>
      </c>
      <c r="B23" s="245">
        <f>Data_Individual!C25</f>
        <v>0</v>
      </c>
      <c r="C23" s="246">
        <f>Link2!D24</f>
        <v>0</v>
      </c>
      <c r="D23" s="311">
        <f>Link2!E24*100/D$4</f>
        <v>0</v>
      </c>
      <c r="E23" s="312">
        <f>Link2!F24*100/E$4</f>
        <v>0</v>
      </c>
      <c r="F23" s="312">
        <f>Link2!G24*100/F$4</f>
        <v>0</v>
      </c>
      <c r="G23" s="312">
        <f>Link2!H24*100/G$4</f>
        <v>0</v>
      </c>
      <c r="H23" s="312">
        <f>Link2!I24*100/H$4</f>
        <v>0</v>
      </c>
      <c r="I23" s="324">
        <f t="shared" si="4"/>
        <v>0</v>
      </c>
      <c r="J23" s="311">
        <f>Link2!L24*100/J$4</f>
        <v>0</v>
      </c>
      <c r="K23" s="312">
        <f>Link2!M24*100/K$4</f>
        <v>0</v>
      </c>
      <c r="L23" s="312">
        <f>Link2!N24*100/L$4</f>
        <v>0</v>
      </c>
      <c r="M23" s="312">
        <f>Link2!O24*100/M$4</f>
        <v>0</v>
      </c>
      <c r="N23" s="312">
        <f>Link2!P24*100/N$4</f>
        <v>0</v>
      </c>
      <c r="O23" s="312">
        <f>Link2!Q24*100/O$4</f>
        <v>0</v>
      </c>
      <c r="P23" s="312">
        <f>Link2!R24*100/P$4</f>
        <v>0</v>
      </c>
      <c r="Q23" s="312">
        <f>Link2!S24*100/Q$4</f>
        <v>0</v>
      </c>
      <c r="R23" s="312">
        <f>Link2!T24*100/R$4</f>
        <v>0</v>
      </c>
      <c r="S23" s="314">
        <f t="shared" si="5"/>
        <v>0</v>
      </c>
      <c r="T23" s="19">
        <f>Link2!AA24*100/T$4</f>
        <v>0</v>
      </c>
      <c r="U23" s="19">
        <f>Link2!AB24*100/U$4</f>
        <v>0</v>
      </c>
      <c r="V23" s="19">
        <f>Link2!AC24*100/V$4</f>
        <v>0</v>
      </c>
      <c r="W23" s="19">
        <f>Link2!AD24*100/W$4</f>
        <v>0</v>
      </c>
      <c r="X23" s="19">
        <f>Link2!AE24*100/X$4</f>
        <v>0</v>
      </c>
      <c r="Y23" s="19">
        <f>Link2!AF24*100/Y$4</f>
        <v>0</v>
      </c>
      <c r="Z23" s="19">
        <f>Link2!AG24*100/Z$4</f>
        <v>0</v>
      </c>
      <c r="AA23" s="19">
        <f>Link2!AH24*100/AA$4</f>
        <v>0</v>
      </c>
      <c r="AB23" s="15">
        <f t="shared" si="1"/>
        <v>0</v>
      </c>
      <c r="AC23" s="315">
        <f t="shared" si="2"/>
        <v>0</v>
      </c>
    </row>
    <row r="24" spans="1:30" s="247" customFormat="1" x14ac:dyDescent="0.55000000000000004">
      <c r="A24" s="241">
        <f>Data_Individual!B26</f>
        <v>0</v>
      </c>
      <c r="B24" s="245">
        <f>Data_Individual!C26</f>
        <v>0</v>
      </c>
      <c r="C24" s="246">
        <f>Link2!D25</f>
        <v>0</v>
      </c>
      <c r="D24" s="311">
        <f>Link2!E25*100/D$4</f>
        <v>0</v>
      </c>
      <c r="E24" s="312">
        <f>Link2!F25*100/E$4</f>
        <v>0</v>
      </c>
      <c r="F24" s="312">
        <f>Link2!G25*100/F$4</f>
        <v>0</v>
      </c>
      <c r="G24" s="312">
        <f>Link2!H25*100/G$4</f>
        <v>0</v>
      </c>
      <c r="H24" s="312">
        <f>Link2!I25*100/H$4</f>
        <v>0</v>
      </c>
      <c r="I24" s="314">
        <f t="shared" si="4"/>
        <v>0</v>
      </c>
      <c r="J24" s="311">
        <f>Link2!L25*100/J$4</f>
        <v>0</v>
      </c>
      <c r="K24" s="312">
        <f>Link2!M25*100/K$4</f>
        <v>0</v>
      </c>
      <c r="L24" s="312">
        <f>Link2!N25*100/L$4</f>
        <v>0</v>
      </c>
      <c r="M24" s="312">
        <f>Link2!O25*100/M$4</f>
        <v>0</v>
      </c>
      <c r="N24" s="312">
        <f>Link2!P25*100/N$4</f>
        <v>0</v>
      </c>
      <c r="O24" s="312">
        <f>Link2!Q25*100/O$4</f>
        <v>0</v>
      </c>
      <c r="P24" s="312">
        <f>Link2!R25*100/P$4</f>
        <v>0</v>
      </c>
      <c r="Q24" s="312">
        <f>Link2!S25*100/Q$4</f>
        <v>0</v>
      </c>
      <c r="R24" s="312">
        <f>Link2!T25*100/R$4</f>
        <v>0</v>
      </c>
      <c r="S24" s="314">
        <f t="shared" si="5"/>
        <v>0</v>
      </c>
      <c r="T24" s="19">
        <f>Link2!AA25*100/T$4</f>
        <v>0</v>
      </c>
      <c r="U24" s="19">
        <f>Link2!AB25*100/U$4</f>
        <v>0</v>
      </c>
      <c r="V24" s="19">
        <f>Link2!AC25*100/V$4</f>
        <v>0</v>
      </c>
      <c r="W24" s="19">
        <f>Link2!AD25*100/W$4</f>
        <v>0</v>
      </c>
      <c r="X24" s="19">
        <f>Link2!AE25*100/X$4</f>
        <v>0</v>
      </c>
      <c r="Y24" s="19">
        <f>Link2!AF25*100/Y$4</f>
        <v>0</v>
      </c>
      <c r="Z24" s="19">
        <f>Link2!AG25*100/Z$4</f>
        <v>0</v>
      </c>
      <c r="AA24" s="19">
        <f>Link2!AH25*100/AA$4</f>
        <v>0</v>
      </c>
      <c r="AB24" s="15">
        <f t="shared" si="1"/>
        <v>0</v>
      </c>
      <c r="AC24" s="315">
        <f t="shared" si="2"/>
        <v>0</v>
      </c>
    </row>
    <row r="25" spans="1:30" s="247" customFormat="1" ht="24" thickBot="1" x14ac:dyDescent="0.6">
      <c r="A25" s="243">
        <f>Data_Individual!B27</f>
        <v>0</v>
      </c>
      <c r="B25" s="248">
        <f>Data_Individual!C27</f>
        <v>0</v>
      </c>
      <c r="C25" s="249">
        <f>Link2!D26</f>
        <v>0</v>
      </c>
      <c r="D25" s="318">
        <f>Link2!E26*100/D$4</f>
        <v>0</v>
      </c>
      <c r="E25" s="319">
        <f>Link2!F26*100/E$4</f>
        <v>0</v>
      </c>
      <c r="F25" s="319">
        <f>Link2!G26*100/F$4</f>
        <v>0</v>
      </c>
      <c r="G25" s="319">
        <f>Link2!H26*100/G$4</f>
        <v>0</v>
      </c>
      <c r="H25" s="319">
        <f>Link2!I26*100/H$4</f>
        <v>0</v>
      </c>
      <c r="I25" s="325">
        <f t="shared" si="4"/>
        <v>0</v>
      </c>
      <c r="J25" s="318">
        <f>Link2!L26*100/J$4</f>
        <v>0</v>
      </c>
      <c r="K25" s="319">
        <f>Link2!M26*100/K$4</f>
        <v>0</v>
      </c>
      <c r="L25" s="319">
        <f>Link2!N26*100/L$4</f>
        <v>0</v>
      </c>
      <c r="M25" s="319">
        <f>Link2!O26*100/M$4</f>
        <v>0</v>
      </c>
      <c r="N25" s="319">
        <f>Link2!P26*100/N$4</f>
        <v>0</v>
      </c>
      <c r="O25" s="319">
        <f>Link2!Q26*100/O$4</f>
        <v>0</v>
      </c>
      <c r="P25" s="319">
        <f>Link2!R26*100/P$4</f>
        <v>0</v>
      </c>
      <c r="Q25" s="319">
        <f>Link2!S26*100/Q$4</f>
        <v>0</v>
      </c>
      <c r="R25" s="319">
        <f>Link2!T26*100/R$4</f>
        <v>0</v>
      </c>
      <c r="S25" s="321">
        <f t="shared" si="5"/>
        <v>0</v>
      </c>
      <c r="T25" s="20">
        <f>Link2!AA26*100/T$4</f>
        <v>0</v>
      </c>
      <c r="U25" s="20">
        <f>Link2!AB26*100/U$4</f>
        <v>0</v>
      </c>
      <c r="V25" s="20">
        <f>Link2!AC26*100/V$4</f>
        <v>0</v>
      </c>
      <c r="W25" s="20">
        <f>Link2!AD26*100/W$4</f>
        <v>0</v>
      </c>
      <c r="X25" s="20">
        <f>Link2!AE26*100/X$4</f>
        <v>0</v>
      </c>
      <c r="Y25" s="20">
        <f>Link2!AF26*100/Y$4</f>
        <v>0</v>
      </c>
      <c r="Z25" s="20">
        <f>Link2!AG26*100/Z$4</f>
        <v>0</v>
      </c>
      <c r="AA25" s="20">
        <f>Link2!AH26*100/AA$4</f>
        <v>0</v>
      </c>
      <c r="AB25" s="16">
        <f t="shared" si="1"/>
        <v>0</v>
      </c>
      <c r="AC25" s="322">
        <f t="shared" si="2"/>
        <v>0</v>
      </c>
    </row>
    <row r="26" spans="1:30" x14ac:dyDescent="0.55000000000000004">
      <c r="A26" s="239">
        <f>Data_Individual!B28</f>
        <v>0</v>
      </c>
      <c r="B26" s="239">
        <f>Data_Individual!C28</f>
        <v>0</v>
      </c>
      <c r="C26" s="240">
        <f>Link2!D27</f>
        <v>0</v>
      </c>
      <c r="D26" s="306">
        <f>Link2!E27*100/D$4</f>
        <v>0</v>
      </c>
      <c r="E26" s="307">
        <f>Link2!F27*100/E$4</f>
        <v>0</v>
      </c>
      <c r="F26" s="307">
        <f>Link2!G27*100/F$4</f>
        <v>0</v>
      </c>
      <c r="G26" s="307">
        <f>Link2!H27*100/G$4</f>
        <v>0</v>
      </c>
      <c r="H26" s="307">
        <f>Link2!I27*100/H$4</f>
        <v>0</v>
      </c>
      <c r="I26" s="309">
        <f t="shared" si="4"/>
        <v>0</v>
      </c>
      <c r="J26" s="306">
        <f>Link2!L27*100/J$4</f>
        <v>0</v>
      </c>
      <c r="K26" s="307">
        <f>Link2!M27*100/K$4</f>
        <v>0</v>
      </c>
      <c r="L26" s="307">
        <f>Link2!N27*100/L$4</f>
        <v>0</v>
      </c>
      <c r="M26" s="307">
        <f>Link2!O27*100/M$4</f>
        <v>0</v>
      </c>
      <c r="N26" s="307">
        <f>Link2!P27*100/N$4</f>
        <v>0</v>
      </c>
      <c r="O26" s="307">
        <f>Link2!Q27*100/O$4</f>
        <v>0</v>
      </c>
      <c r="P26" s="307">
        <f>Link2!R27*100/P$4</f>
        <v>0</v>
      </c>
      <c r="Q26" s="307">
        <f>Link2!S27*100/Q$4</f>
        <v>0</v>
      </c>
      <c r="R26" s="307">
        <f>Link2!T27*100/R$4</f>
        <v>0</v>
      </c>
      <c r="S26" s="309">
        <f t="shared" si="5"/>
        <v>0</v>
      </c>
      <c r="T26" s="18">
        <f>Link2!AA27*100/T$4</f>
        <v>0</v>
      </c>
      <c r="U26" s="18">
        <f>Link2!AB27*100/U$4</f>
        <v>0</v>
      </c>
      <c r="V26" s="18">
        <f>Link2!AC27*100/V$4</f>
        <v>0</v>
      </c>
      <c r="W26" s="18">
        <f>Link2!AD27*100/W$4</f>
        <v>0</v>
      </c>
      <c r="X26" s="18">
        <f>Link2!AE27*100/X$4</f>
        <v>0</v>
      </c>
      <c r="Y26" s="18">
        <f>Link2!AF27*100/Y$4</f>
        <v>0</v>
      </c>
      <c r="Z26" s="18">
        <f>Link2!AG27*100/Z$4</f>
        <v>0</v>
      </c>
      <c r="AA26" s="18">
        <f>Link2!AH27*100/AA$4</f>
        <v>0</v>
      </c>
      <c r="AB26" s="17">
        <f t="shared" si="1"/>
        <v>0</v>
      </c>
      <c r="AC26" s="310">
        <f t="shared" si="2"/>
        <v>0</v>
      </c>
    </row>
    <row r="27" spans="1:30" x14ac:dyDescent="0.55000000000000004">
      <c r="A27" s="241">
        <f>Data_Individual!B29</f>
        <v>0</v>
      </c>
      <c r="B27" s="241">
        <f>Data_Individual!C29</f>
        <v>0</v>
      </c>
      <c r="C27" s="242">
        <f>Link2!D28</f>
        <v>0</v>
      </c>
      <c r="D27" s="311">
        <f>Link2!E28*100/D$4</f>
        <v>0</v>
      </c>
      <c r="E27" s="312">
        <f>Link2!F28*100/E$4</f>
        <v>0</v>
      </c>
      <c r="F27" s="312">
        <f>Link2!G28*100/F$4</f>
        <v>0</v>
      </c>
      <c r="G27" s="312">
        <f>Link2!H28*100/G$4</f>
        <v>0</v>
      </c>
      <c r="H27" s="312">
        <f>Link2!I28*100/H$4</f>
        <v>0</v>
      </c>
      <c r="I27" s="323">
        <f t="shared" si="4"/>
        <v>0</v>
      </c>
      <c r="J27" s="311">
        <f>Link2!L28*100/J$4</f>
        <v>0</v>
      </c>
      <c r="K27" s="312">
        <f>Link2!M28*100/K$4</f>
        <v>0</v>
      </c>
      <c r="L27" s="312">
        <f>Link2!N28*100/L$4</f>
        <v>0</v>
      </c>
      <c r="M27" s="312">
        <f>Link2!O28*100/M$4</f>
        <v>0</v>
      </c>
      <c r="N27" s="312">
        <f>Link2!P28*100/N$4</f>
        <v>0</v>
      </c>
      <c r="O27" s="312">
        <f>Link2!Q28*100/O$4</f>
        <v>0</v>
      </c>
      <c r="P27" s="312">
        <f>Link2!R28*100/P$4</f>
        <v>0</v>
      </c>
      <c r="Q27" s="312">
        <f>Link2!S28*100/Q$4</f>
        <v>0</v>
      </c>
      <c r="R27" s="312">
        <f>Link2!T28*100/R$4</f>
        <v>0</v>
      </c>
      <c r="S27" s="314">
        <f t="shared" si="5"/>
        <v>0</v>
      </c>
      <c r="T27" s="19">
        <f>Link2!AA28*100/T$4</f>
        <v>0</v>
      </c>
      <c r="U27" s="19">
        <f>Link2!AB28*100/U$4</f>
        <v>0</v>
      </c>
      <c r="V27" s="19">
        <f>Link2!AC28*100/V$4</f>
        <v>0</v>
      </c>
      <c r="W27" s="19">
        <f>Link2!AD28*100/W$4</f>
        <v>0</v>
      </c>
      <c r="X27" s="19">
        <f>Link2!AE28*100/X$4</f>
        <v>0</v>
      </c>
      <c r="Y27" s="19">
        <f>Link2!AF28*100/Y$4</f>
        <v>0</v>
      </c>
      <c r="Z27" s="19">
        <f>Link2!AG28*100/Z$4</f>
        <v>0</v>
      </c>
      <c r="AA27" s="19">
        <f>Link2!AH28*100/AA$4</f>
        <v>0</v>
      </c>
      <c r="AB27" s="15">
        <f t="shared" si="1"/>
        <v>0</v>
      </c>
      <c r="AC27" s="315">
        <f t="shared" si="2"/>
        <v>0</v>
      </c>
    </row>
    <row r="28" spans="1:30" x14ac:dyDescent="0.55000000000000004">
      <c r="A28" s="241">
        <f>Data_Individual!B30</f>
        <v>0</v>
      </c>
      <c r="B28" s="241">
        <f>Data_Individual!C30</f>
        <v>0</v>
      </c>
      <c r="C28" s="242">
        <f>Link2!D29</f>
        <v>0</v>
      </c>
      <c r="D28" s="311">
        <f>Link2!E29*100/D$4</f>
        <v>0</v>
      </c>
      <c r="E28" s="312">
        <f>Link2!F29*100/E$4</f>
        <v>0</v>
      </c>
      <c r="F28" s="312">
        <f>Link2!G29*100/F$4</f>
        <v>0</v>
      </c>
      <c r="G28" s="312">
        <f>Link2!H29*100/G$4</f>
        <v>0</v>
      </c>
      <c r="H28" s="312">
        <f>Link2!I29*100/H$4</f>
        <v>0</v>
      </c>
      <c r="I28" s="324">
        <f t="shared" si="4"/>
        <v>0</v>
      </c>
      <c r="J28" s="311">
        <f>Link2!L29*100/J$4</f>
        <v>0</v>
      </c>
      <c r="K28" s="312">
        <f>Link2!M29*100/K$4</f>
        <v>0</v>
      </c>
      <c r="L28" s="312">
        <f>Link2!N29*100/L$4</f>
        <v>0</v>
      </c>
      <c r="M28" s="312">
        <f>Link2!O29*100/M$4</f>
        <v>0</v>
      </c>
      <c r="N28" s="312">
        <f>Link2!P29*100/N$4</f>
        <v>0</v>
      </c>
      <c r="O28" s="312">
        <f>Link2!Q29*100/O$4</f>
        <v>0</v>
      </c>
      <c r="P28" s="312">
        <f>Link2!R29*100/P$4</f>
        <v>0</v>
      </c>
      <c r="Q28" s="312">
        <f>Link2!S29*100/Q$4</f>
        <v>0</v>
      </c>
      <c r="R28" s="312">
        <f>Link2!T29*100/R$4</f>
        <v>0</v>
      </c>
      <c r="S28" s="314">
        <f t="shared" si="5"/>
        <v>0</v>
      </c>
      <c r="T28" s="19">
        <f>Link2!AA29*100/T$4</f>
        <v>0</v>
      </c>
      <c r="U28" s="19">
        <f>Link2!AB29*100/U$4</f>
        <v>0</v>
      </c>
      <c r="V28" s="19">
        <f>Link2!AC29*100/V$4</f>
        <v>0</v>
      </c>
      <c r="W28" s="19">
        <f>Link2!AD29*100/W$4</f>
        <v>0</v>
      </c>
      <c r="X28" s="19">
        <f>Link2!AE29*100/X$4</f>
        <v>0</v>
      </c>
      <c r="Y28" s="19">
        <f>Link2!AF29*100/Y$4</f>
        <v>0</v>
      </c>
      <c r="Z28" s="19">
        <f>Link2!AG29*100/Z$4</f>
        <v>0</v>
      </c>
      <c r="AA28" s="19">
        <f>Link2!AH29*100/AA$4</f>
        <v>0</v>
      </c>
      <c r="AB28" s="15">
        <f t="shared" si="1"/>
        <v>0</v>
      </c>
      <c r="AC28" s="315">
        <f t="shared" si="2"/>
        <v>0</v>
      </c>
    </row>
    <row r="29" spans="1:30" x14ac:dyDescent="0.55000000000000004">
      <c r="A29" s="241">
        <f>Data_Individual!B31</f>
        <v>0</v>
      </c>
      <c r="B29" s="241">
        <f>Data_Individual!C31</f>
        <v>0</v>
      </c>
      <c r="C29" s="242">
        <f>Link2!D30</f>
        <v>0</v>
      </c>
      <c r="D29" s="311">
        <f>Link2!E30*100/D$4</f>
        <v>0</v>
      </c>
      <c r="E29" s="312">
        <f>Link2!F30*100/E$4</f>
        <v>0</v>
      </c>
      <c r="F29" s="312">
        <f>Link2!G30*100/F$4</f>
        <v>0</v>
      </c>
      <c r="G29" s="312">
        <f>Link2!H30*100/G$4</f>
        <v>0</v>
      </c>
      <c r="H29" s="312">
        <f>Link2!I30*100/H$4</f>
        <v>0</v>
      </c>
      <c r="I29" s="314">
        <f t="shared" si="4"/>
        <v>0</v>
      </c>
      <c r="J29" s="311">
        <f>Link2!L30*100/J$4</f>
        <v>0</v>
      </c>
      <c r="K29" s="312">
        <f>Link2!M30*100/K$4</f>
        <v>0</v>
      </c>
      <c r="L29" s="312">
        <f>Link2!N30*100/L$4</f>
        <v>0</v>
      </c>
      <c r="M29" s="312">
        <f>Link2!O30*100/M$4</f>
        <v>0</v>
      </c>
      <c r="N29" s="312">
        <f>Link2!P30*100/N$4</f>
        <v>0</v>
      </c>
      <c r="O29" s="312">
        <f>Link2!Q30*100/O$4</f>
        <v>0</v>
      </c>
      <c r="P29" s="312">
        <f>Link2!R30*100/P$4</f>
        <v>0</v>
      </c>
      <c r="Q29" s="312">
        <f>Link2!S30*100/Q$4</f>
        <v>0</v>
      </c>
      <c r="R29" s="312">
        <f>Link2!T30*100/R$4</f>
        <v>0</v>
      </c>
      <c r="S29" s="314">
        <f t="shared" si="5"/>
        <v>0</v>
      </c>
      <c r="T29" s="19">
        <f>Link2!AA30*100/T$4</f>
        <v>0</v>
      </c>
      <c r="U29" s="19">
        <f>Link2!AB30*100/U$4</f>
        <v>0</v>
      </c>
      <c r="V29" s="19">
        <f>Link2!AC30*100/V$4</f>
        <v>0</v>
      </c>
      <c r="W29" s="19">
        <f>Link2!AD30*100/W$4</f>
        <v>0</v>
      </c>
      <c r="X29" s="19">
        <f>Link2!AE30*100/X$4</f>
        <v>0</v>
      </c>
      <c r="Y29" s="19">
        <f>Link2!AF30*100/Y$4</f>
        <v>0</v>
      </c>
      <c r="Z29" s="19">
        <f>Link2!AG30*100/Z$4</f>
        <v>0</v>
      </c>
      <c r="AA29" s="19">
        <f>Link2!AH30*100/AA$4</f>
        <v>0</v>
      </c>
      <c r="AB29" s="15">
        <f t="shared" si="1"/>
        <v>0</v>
      </c>
      <c r="AC29" s="315">
        <f t="shared" si="2"/>
        <v>0</v>
      </c>
    </row>
    <row r="30" spans="1:30" ht="24" thickBot="1" x14ac:dyDescent="0.6">
      <c r="A30" s="243">
        <f>Data_Individual!B32</f>
        <v>0</v>
      </c>
      <c r="B30" s="243">
        <f>Data_Individual!C32</f>
        <v>0</v>
      </c>
      <c r="C30" s="244">
        <f>Link2!D31</f>
        <v>0</v>
      </c>
      <c r="D30" s="318">
        <f>Link2!E31*100/D$4</f>
        <v>0</v>
      </c>
      <c r="E30" s="319">
        <f>Link2!F31*100/E$4</f>
        <v>0</v>
      </c>
      <c r="F30" s="319">
        <f>Link2!G31*100/F$4</f>
        <v>0</v>
      </c>
      <c r="G30" s="319">
        <f>Link2!H31*100/G$4</f>
        <v>0</v>
      </c>
      <c r="H30" s="319">
        <f>Link2!I31*100/H$4</f>
        <v>0</v>
      </c>
      <c r="I30" s="325">
        <f t="shared" si="4"/>
        <v>0</v>
      </c>
      <c r="J30" s="318">
        <f>Link2!L31*100/J$4</f>
        <v>0</v>
      </c>
      <c r="K30" s="319">
        <f>Link2!M31*100/K$4</f>
        <v>0</v>
      </c>
      <c r="L30" s="319">
        <f>Link2!N31*100/L$4</f>
        <v>0</v>
      </c>
      <c r="M30" s="319">
        <f>Link2!O31*100/M$4</f>
        <v>0</v>
      </c>
      <c r="N30" s="319">
        <f>Link2!P31*100/N$4</f>
        <v>0</v>
      </c>
      <c r="O30" s="319">
        <f>Link2!Q31*100/O$4</f>
        <v>0</v>
      </c>
      <c r="P30" s="319">
        <f>Link2!R31*100/P$4</f>
        <v>0</v>
      </c>
      <c r="Q30" s="319">
        <f>Link2!S31*100/Q$4</f>
        <v>0</v>
      </c>
      <c r="R30" s="319">
        <f>Link2!T31*100/R$4</f>
        <v>0</v>
      </c>
      <c r="S30" s="321">
        <f t="shared" si="5"/>
        <v>0</v>
      </c>
      <c r="T30" s="20">
        <f>Link2!AA31*100/T$4</f>
        <v>0</v>
      </c>
      <c r="U30" s="20">
        <f>Link2!AB31*100/U$4</f>
        <v>0</v>
      </c>
      <c r="V30" s="20">
        <f>Link2!AC31*100/V$4</f>
        <v>0</v>
      </c>
      <c r="W30" s="20">
        <f>Link2!AD31*100/W$4</f>
        <v>0</v>
      </c>
      <c r="X30" s="20">
        <f>Link2!AE31*100/X$4</f>
        <v>0</v>
      </c>
      <c r="Y30" s="20">
        <f>Link2!AF31*100/Y$4</f>
        <v>0</v>
      </c>
      <c r="Z30" s="20">
        <f>Link2!AG31*100/Z$4</f>
        <v>0</v>
      </c>
      <c r="AA30" s="20">
        <f>Link2!AH31*100/AA$4</f>
        <v>0</v>
      </c>
      <c r="AB30" s="16">
        <f t="shared" si="1"/>
        <v>0</v>
      </c>
      <c r="AC30" s="322">
        <f t="shared" si="2"/>
        <v>0</v>
      </c>
    </row>
    <row r="31" spans="1:30" x14ac:dyDescent="0.55000000000000004">
      <c r="A31" s="239">
        <f>Data_Individual!B33</f>
        <v>0</v>
      </c>
      <c r="B31" s="239">
        <f>Data_Individual!C33</f>
        <v>0</v>
      </c>
      <c r="C31" s="240">
        <f>Link2!D32</f>
        <v>0</v>
      </c>
      <c r="D31" s="306">
        <f>Link2!E32*100/D$4</f>
        <v>0</v>
      </c>
      <c r="E31" s="307">
        <f>Link2!F32*100/E$4</f>
        <v>0</v>
      </c>
      <c r="F31" s="307">
        <f>Link2!G32*100/F$4</f>
        <v>0</v>
      </c>
      <c r="G31" s="307">
        <f>Link2!H32*100/G$4</f>
        <v>0</v>
      </c>
      <c r="H31" s="307">
        <f>Link2!I32*100/H$4</f>
        <v>0</v>
      </c>
      <c r="I31" s="309">
        <f t="shared" si="4"/>
        <v>0</v>
      </c>
      <c r="J31" s="306">
        <f>Link2!L32*100/J$4</f>
        <v>0</v>
      </c>
      <c r="K31" s="307">
        <f>Link2!M32*100/K$4</f>
        <v>0</v>
      </c>
      <c r="L31" s="307">
        <f>Link2!N32*100/L$4</f>
        <v>0</v>
      </c>
      <c r="M31" s="307">
        <f>Link2!O32*100/M$4</f>
        <v>0</v>
      </c>
      <c r="N31" s="307">
        <f>Link2!P32*100/N$4</f>
        <v>0</v>
      </c>
      <c r="O31" s="307">
        <f>Link2!Q32*100/O$4</f>
        <v>0</v>
      </c>
      <c r="P31" s="307">
        <f>Link2!R32*100/P$4</f>
        <v>0</v>
      </c>
      <c r="Q31" s="307">
        <f>Link2!S32*100/Q$4</f>
        <v>0</v>
      </c>
      <c r="R31" s="307">
        <f>Link2!T32*100/R$4</f>
        <v>0</v>
      </c>
      <c r="S31" s="309">
        <f t="shared" si="5"/>
        <v>0</v>
      </c>
      <c r="T31" s="18">
        <f>Link2!AA32*100/T$4</f>
        <v>0</v>
      </c>
      <c r="U31" s="18">
        <f>Link2!AB32*100/U$4</f>
        <v>0</v>
      </c>
      <c r="V31" s="18">
        <f>Link2!AC32*100/V$4</f>
        <v>0</v>
      </c>
      <c r="W31" s="18">
        <f>Link2!AD32*100/W$4</f>
        <v>0</v>
      </c>
      <c r="X31" s="18">
        <f>Link2!AE32*100/X$4</f>
        <v>0</v>
      </c>
      <c r="Y31" s="18">
        <f>Link2!AF32*100/Y$4</f>
        <v>0</v>
      </c>
      <c r="Z31" s="18">
        <f>Link2!AG32*100/Z$4</f>
        <v>0</v>
      </c>
      <c r="AA31" s="18">
        <f>Link2!AH32*100/AA$4</f>
        <v>0</v>
      </c>
      <c r="AB31" s="17">
        <f t="shared" si="1"/>
        <v>0</v>
      </c>
      <c r="AC31" s="310">
        <f t="shared" si="2"/>
        <v>0</v>
      </c>
    </row>
    <row r="32" spans="1:30" x14ac:dyDescent="0.55000000000000004">
      <c r="A32" s="241">
        <f>Data_Individual!B34</f>
        <v>0</v>
      </c>
      <c r="B32" s="241">
        <f>Data_Individual!C34</f>
        <v>0</v>
      </c>
      <c r="C32" s="242">
        <f>Link2!D33</f>
        <v>0</v>
      </c>
      <c r="D32" s="311">
        <f>Link2!E33*100/D$4</f>
        <v>0</v>
      </c>
      <c r="E32" s="312">
        <f>Link2!F33*100/E$4</f>
        <v>0</v>
      </c>
      <c r="F32" s="312">
        <f>Link2!G33*100/F$4</f>
        <v>0</v>
      </c>
      <c r="G32" s="312">
        <f>Link2!H33*100/G$4</f>
        <v>0</v>
      </c>
      <c r="H32" s="312">
        <f>Link2!I33*100/H$4</f>
        <v>0</v>
      </c>
      <c r="I32" s="323">
        <f t="shared" si="4"/>
        <v>0</v>
      </c>
      <c r="J32" s="311">
        <f>Link2!L33*100/J$4</f>
        <v>0</v>
      </c>
      <c r="K32" s="312">
        <f>Link2!M33*100/K$4</f>
        <v>0</v>
      </c>
      <c r="L32" s="312">
        <f>Link2!N33*100/L$4</f>
        <v>0</v>
      </c>
      <c r="M32" s="312">
        <f>Link2!O33*100/M$4</f>
        <v>0</v>
      </c>
      <c r="N32" s="312">
        <f>Link2!P33*100/N$4</f>
        <v>0</v>
      </c>
      <c r="O32" s="312">
        <f>Link2!Q33*100/O$4</f>
        <v>0</v>
      </c>
      <c r="P32" s="312">
        <f>Link2!R33*100/P$4</f>
        <v>0</v>
      </c>
      <c r="Q32" s="312">
        <f>Link2!S33*100/Q$4</f>
        <v>0</v>
      </c>
      <c r="R32" s="312">
        <f>Link2!T33*100/R$4</f>
        <v>0</v>
      </c>
      <c r="S32" s="314">
        <f t="shared" si="5"/>
        <v>0</v>
      </c>
      <c r="T32" s="19">
        <f>Link2!AA33*100/T$4</f>
        <v>0</v>
      </c>
      <c r="U32" s="19">
        <f>Link2!AB33*100/U$4</f>
        <v>0</v>
      </c>
      <c r="V32" s="19">
        <f>Link2!AC33*100/V$4</f>
        <v>0</v>
      </c>
      <c r="W32" s="19">
        <f>Link2!AD33*100/W$4</f>
        <v>0</v>
      </c>
      <c r="X32" s="19">
        <f>Link2!AE33*100/X$4</f>
        <v>0</v>
      </c>
      <c r="Y32" s="19">
        <f>Link2!AF33*100/Y$4</f>
        <v>0</v>
      </c>
      <c r="Z32" s="19">
        <f>Link2!AG33*100/Z$4</f>
        <v>0</v>
      </c>
      <c r="AA32" s="19">
        <f>Link2!AH33*100/AA$4</f>
        <v>0</v>
      </c>
      <c r="AB32" s="15">
        <f t="shared" si="1"/>
        <v>0</v>
      </c>
      <c r="AC32" s="315">
        <f t="shared" si="2"/>
        <v>0</v>
      </c>
    </row>
    <row r="33" spans="1:29" x14ac:dyDescent="0.55000000000000004">
      <c r="A33" s="241">
        <f>Data_Individual!B35</f>
        <v>0</v>
      </c>
      <c r="B33" s="241">
        <f>Data_Individual!C35</f>
        <v>0</v>
      </c>
      <c r="C33" s="242">
        <f>Link2!D34</f>
        <v>0</v>
      </c>
      <c r="D33" s="311">
        <f>Link2!E34*100/D$4</f>
        <v>0</v>
      </c>
      <c r="E33" s="312">
        <f>Link2!F34*100/E$4</f>
        <v>0</v>
      </c>
      <c r="F33" s="312">
        <f>Link2!G34*100/F$4</f>
        <v>0</v>
      </c>
      <c r="G33" s="312">
        <f>Link2!H34*100/G$4</f>
        <v>0</v>
      </c>
      <c r="H33" s="312">
        <f>Link2!I34*100/H$4</f>
        <v>0</v>
      </c>
      <c r="I33" s="324">
        <f t="shared" si="4"/>
        <v>0</v>
      </c>
      <c r="J33" s="311">
        <f>Link2!L34*100/J$4</f>
        <v>0</v>
      </c>
      <c r="K33" s="312">
        <f>Link2!M34*100/K$4</f>
        <v>0</v>
      </c>
      <c r="L33" s="312">
        <f>Link2!N34*100/L$4</f>
        <v>0</v>
      </c>
      <c r="M33" s="312">
        <f>Link2!O34*100/M$4</f>
        <v>0</v>
      </c>
      <c r="N33" s="312">
        <f>Link2!P34*100/N$4</f>
        <v>0</v>
      </c>
      <c r="O33" s="312">
        <f>Link2!Q34*100/O$4</f>
        <v>0</v>
      </c>
      <c r="P33" s="312">
        <f>Link2!R34*100/P$4</f>
        <v>0</v>
      </c>
      <c r="Q33" s="312">
        <f>Link2!S34*100/Q$4</f>
        <v>0</v>
      </c>
      <c r="R33" s="312">
        <f>Link2!T34*100/R$4</f>
        <v>0</v>
      </c>
      <c r="S33" s="314">
        <f t="shared" si="5"/>
        <v>0</v>
      </c>
      <c r="T33" s="19">
        <f>Link2!AA34*100/T$4</f>
        <v>0</v>
      </c>
      <c r="U33" s="19">
        <f>Link2!AB34*100/U$4</f>
        <v>0</v>
      </c>
      <c r="V33" s="19">
        <f>Link2!AC34*100/V$4</f>
        <v>0</v>
      </c>
      <c r="W33" s="19">
        <f>Link2!AD34*100/W$4</f>
        <v>0</v>
      </c>
      <c r="X33" s="19">
        <f>Link2!AE34*100/X$4</f>
        <v>0</v>
      </c>
      <c r="Y33" s="19">
        <f>Link2!AF34*100/Y$4</f>
        <v>0</v>
      </c>
      <c r="Z33" s="19">
        <f>Link2!AG34*100/Z$4</f>
        <v>0</v>
      </c>
      <c r="AA33" s="19">
        <f>Link2!AH34*100/AA$4</f>
        <v>0</v>
      </c>
      <c r="AB33" s="15">
        <f t="shared" si="1"/>
        <v>0</v>
      </c>
      <c r="AC33" s="315">
        <f t="shared" si="2"/>
        <v>0</v>
      </c>
    </row>
    <row r="34" spans="1:29" x14ac:dyDescent="0.55000000000000004">
      <c r="A34" s="241">
        <f>Data_Individual!B36</f>
        <v>0</v>
      </c>
      <c r="B34" s="241">
        <f>Data_Individual!C36</f>
        <v>0</v>
      </c>
      <c r="C34" s="242">
        <f>Link2!D35</f>
        <v>0</v>
      </c>
      <c r="D34" s="311">
        <f>Link2!E35*100/D$4</f>
        <v>0</v>
      </c>
      <c r="E34" s="312">
        <f>Link2!F35*100/E$4</f>
        <v>0</v>
      </c>
      <c r="F34" s="312">
        <f>Link2!G35*100/F$4</f>
        <v>0</v>
      </c>
      <c r="G34" s="312">
        <f>Link2!H35*100/G$4</f>
        <v>0</v>
      </c>
      <c r="H34" s="312">
        <f>Link2!I35*100/H$4</f>
        <v>0</v>
      </c>
      <c r="I34" s="314">
        <f t="shared" si="4"/>
        <v>0</v>
      </c>
      <c r="J34" s="311">
        <f>Link2!L35*100/J$4</f>
        <v>0</v>
      </c>
      <c r="K34" s="312">
        <f>Link2!M35*100/K$4</f>
        <v>0</v>
      </c>
      <c r="L34" s="312">
        <f>Link2!N35*100/L$4</f>
        <v>0</v>
      </c>
      <c r="M34" s="312">
        <f>Link2!O35*100/M$4</f>
        <v>0</v>
      </c>
      <c r="N34" s="312">
        <f>Link2!P35*100/N$4</f>
        <v>0</v>
      </c>
      <c r="O34" s="312">
        <f>Link2!Q35*100/O$4</f>
        <v>0</v>
      </c>
      <c r="P34" s="312">
        <f>Link2!R35*100/P$4</f>
        <v>0</v>
      </c>
      <c r="Q34" s="312">
        <f>Link2!S35*100/Q$4</f>
        <v>0</v>
      </c>
      <c r="R34" s="312">
        <f>Link2!T35*100/R$4</f>
        <v>0</v>
      </c>
      <c r="S34" s="314">
        <f t="shared" si="5"/>
        <v>0</v>
      </c>
      <c r="T34" s="19">
        <f>Link2!AA35*100/T$4</f>
        <v>0</v>
      </c>
      <c r="U34" s="19">
        <f>Link2!AB35*100/U$4</f>
        <v>0</v>
      </c>
      <c r="V34" s="19">
        <f>Link2!AC35*100/V$4</f>
        <v>0</v>
      </c>
      <c r="W34" s="19">
        <f>Link2!AD35*100/W$4</f>
        <v>0</v>
      </c>
      <c r="X34" s="19">
        <f>Link2!AE35*100/X$4</f>
        <v>0</v>
      </c>
      <c r="Y34" s="19">
        <f>Link2!AF35*100/Y$4</f>
        <v>0</v>
      </c>
      <c r="Z34" s="19">
        <f>Link2!AG35*100/Z$4</f>
        <v>0</v>
      </c>
      <c r="AA34" s="19">
        <f>Link2!AH35*100/AA$4</f>
        <v>0</v>
      </c>
      <c r="AB34" s="15">
        <f t="shared" si="1"/>
        <v>0</v>
      </c>
      <c r="AC34" s="315">
        <f t="shared" si="2"/>
        <v>0</v>
      </c>
    </row>
    <row r="35" spans="1:29" ht="24" thickBot="1" x14ac:dyDescent="0.6">
      <c r="A35" s="243">
        <f>Data_Individual!B37</f>
        <v>0</v>
      </c>
      <c r="B35" s="243">
        <f>Data_Individual!C37</f>
        <v>0</v>
      </c>
      <c r="C35" s="244">
        <f>Link2!D36</f>
        <v>0</v>
      </c>
      <c r="D35" s="318">
        <f>Link2!E36*100/D$4</f>
        <v>0</v>
      </c>
      <c r="E35" s="319">
        <f>Link2!F36*100/E$4</f>
        <v>0</v>
      </c>
      <c r="F35" s="319">
        <f>Link2!G36*100/F$4</f>
        <v>0</v>
      </c>
      <c r="G35" s="319">
        <f>Link2!H36*100/G$4</f>
        <v>0</v>
      </c>
      <c r="H35" s="319">
        <f>Link2!I36*100/H$4</f>
        <v>0</v>
      </c>
      <c r="I35" s="325">
        <f t="shared" si="4"/>
        <v>0</v>
      </c>
      <c r="J35" s="318">
        <f>Link2!L36*100/J$4</f>
        <v>0</v>
      </c>
      <c r="K35" s="319">
        <f>Link2!M36*100/K$4</f>
        <v>0</v>
      </c>
      <c r="L35" s="319">
        <f>Link2!N36*100/L$4</f>
        <v>0</v>
      </c>
      <c r="M35" s="319">
        <f>Link2!O36*100/M$4</f>
        <v>0</v>
      </c>
      <c r="N35" s="319">
        <f>Link2!P36*100/N$4</f>
        <v>0</v>
      </c>
      <c r="O35" s="319">
        <f>Link2!Q36*100/O$4</f>
        <v>0</v>
      </c>
      <c r="P35" s="319">
        <f>Link2!R36*100/P$4</f>
        <v>0</v>
      </c>
      <c r="Q35" s="319">
        <f>Link2!S36*100/Q$4</f>
        <v>0</v>
      </c>
      <c r="R35" s="319">
        <f>Link2!T36*100/R$4</f>
        <v>0</v>
      </c>
      <c r="S35" s="321">
        <f t="shared" si="5"/>
        <v>0</v>
      </c>
      <c r="T35" s="20">
        <f>Link2!AA36*100/T$4</f>
        <v>0</v>
      </c>
      <c r="U35" s="20">
        <f>Link2!AB36*100/U$4</f>
        <v>0</v>
      </c>
      <c r="V35" s="20">
        <f>Link2!AC36*100/V$4</f>
        <v>0</v>
      </c>
      <c r="W35" s="20">
        <f>Link2!AD36*100/W$4</f>
        <v>0</v>
      </c>
      <c r="X35" s="20">
        <f>Link2!AE36*100/X$4</f>
        <v>0</v>
      </c>
      <c r="Y35" s="20">
        <f>Link2!AF36*100/Y$4</f>
        <v>0</v>
      </c>
      <c r="Z35" s="20">
        <f>Link2!AG36*100/Z$4</f>
        <v>0</v>
      </c>
      <c r="AA35" s="20">
        <f>Link2!AH36*100/AA$4</f>
        <v>0</v>
      </c>
      <c r="AB35" s="16">
        <f t="shared" si="1"/>
        <v>0</v>
      </c>
      <c r="AC35" s="322">
        <f t="shared" si="2"/>
        <v>0</v>
      </c>
    </row>
    <row r="36" spans="1:29" x14ac:dyDescent="0.55000000000000004">
      <c r="A36" s="239">
        <f>Data_Individual!B38</f>
        <v>0</v>
      </c>
      <c r="B36" s="239">
        <f>Data_Individual!C38</f>
        <v>0</v>
      </c>
      <c r="C36" s="240">
        <f>Link2!D37</f>
        <v>0</v>
      </c>
      <c r="D36" s="306">
        <f>Link2!E37*100/D$4</f>
        <v>0</v>
      </c>
      <c r="E36" s="307">
        <f>Link2!F37*100/E$4</f>
        <v>0</v>
      </c>
      <c r="F36" s="307">
        <f>Link2!G37*100/F$4</f>
        <v>0</v>
      </c>
      <c r="G36" s="307">
        <f>Link2!H37*100/G$4</f>
        <v>0</v>
      </c>
      <c r="H36" s="307">
        <f>Link2!I37*100/H$4</f>
        <v>0</v>
      </c>
      <c r="I36" s="309">
        <f t="shared" si="4"/>
        <v>0</v>
      </c>
      <c r="J36" s="306">
        <f>Link2!L37*100/J$4</f>
        <v>0</v>
      </c>
      <c r="K36" s="307">
        <f>Link2!M37*100/K$4</f>
        <v>0</v>
      </c>
      <c r="L36" s="307">
        <f>Link2!N37*100/L$4</f>
        <v>0</v>
      </c>
      <c r="M36" s="307">
        <f>Link2!O37*100/M$4</f>
        <v>0</v>
      </c>
      <c r="N36" s="307">
        <f>Link2!P37*100/N$4</f>
        <v>0</v>
      </c>
      <c r="O36" s="307">
        <f>Link2!Q37*100/O$4</f>
        <v>0</v>
      </c>
      <c r="P36" s="307">
        <f>Link2!R37*100/P$4</f>
        <v>0</v>
      </c>
      <c r="Q36" s="307">
        <f>Link2!S37*100/Q$4</f>
        <v>0</v>
      </c>
      <c r="R36" s="307">
        <f>Link2!T37*100/R$4</f>
        <v>0</v>
      </c>
      <c r="S36" s="309">
        <f t="shared" si="5"/>
        <v>0</v>
      </c>
      <c r="T36" s="18">
        <f>Link2!AA37*100/T$4</f>
        <v>0</v>
      </c>
      <c r="U36" s="18">
        <f>Link2!AB37*100/U$4</f>
        <v>0</v>
      </c>
      <c r="V36" s="18">
        <f>Link2!AC37*100/V$4</f>
        <v>0</v>
      </c>
      <c r="W36" s="18">
        <f>Link2!AD37*100/W$4</f>
        <v>0</v>
      </c>
      <c r="X36" s="18">
        <f>Link2!AE37*100/X$4</f>
        <v>0</v>
      </c>
      <c r="Y36" s="18">
        <f>Link2!AF37*100/Y$4</f>
        <v>0</v>
      </c>
      <c r="Z36" s="18">
        <f>Link2!AG37*100/Z$4</f>
        <v>0</v>
      </c>
      <c r="AA36" s="18">
        <f>Link2!AH37*100/AA$4</f>
        <v>0</v>
      </c>
      <c r="AB36" s="17">
        <f t="shared" si="1"/>
        <v>0</v>
      </c>
      <c r="AC36" s="310">
        <f t="shared" si="2"/>
        <v>0</v>
      </c>
    </row>
    <row r="37" spans="1:29" x14ac:dyDescent="0.55000000000000004">
      <c r="A37" s="241">
        <f>Data_Individual!B39</f>
        <v>0</v>
      </c>
      <c r="B37" s="241">
        <f>Data_Individual!C39</f>
        <v>0</v>
      </c>
      <c r="C37" s="242">
        <f>Link2!D38</f>
        <v>0</v>
      </c>
      <c r="D37" s="311">
        <f>Link2!E38*100/D$4</f>
        <v>0</v>
      </c>
      <c r="E37" s="312">
        <f>Link2!F38*100/E$4</f>
        <v>0</v>
      </c>
      <c r="F37" s="312">
        <f>Link2!G38*100/F$4</f>
        <v>0</v>
      </c>
      <c r="G37" s="312">
        <f>Link2!H38*100/G$4</f>
        <v>0</v>
      </c>
      <c r="H37" s="312">
        <f>Link2!I38*100/H$4</f>
        <v>0</v>
      </c>
      <c r="I37" s="323">
        <f t="shared" si="4"/>
        <v>0</v>
      </c>
      <c r="J37" s="311">
        <f>Link2!L38*100/J$4</f>
        <v>0</v>
      </c>
      <c r="K37" s="312">
        <f>Link2!M38*100/K$4</f>
        <v>0</v>
      </c>
      <c r="L37" s="312">
        <f>Link2!N38*100/L$4</f>
        <v>0</v>
      </c>
      <c r="M37" s="312">
        <f>Link2!O38*100/M$4</f>
        <v>0</v>
      </c>
      <c r="N37" s="312">
        <f>Link2!P38*100/N$4</f>
        <v>0</v>
      </c>
      <c r="O37" s="312">
        <f>Link2!Q38*100/O$4</f>
        <v>0</v>
      </c>
      <c r="P37" s="312">
        <f>Link2!R38*100/P$4</f>
        <v>0</v>
      </c>
      <c r="Q37" s="312">
        <f>Link2!S38*100/Q$4</f>
        <v>0</v>
      </c>
      <c r="R37" s="312">
        <f>Link2!T38*100/R$4</f>
        <v>0</v>
      </c>
      <c r="S37" s="314">
        <f t="shared" si="5"/>
        <v>0</v>
      </c>
      <c r="T37" s="19">
        <f>Link2!AA38*100/T$4</f>
        <v>0</v>
      </c>
      <c r="U37" s="19">
        <f>Link2!AB38*100/U$4</f>
        <v>0</v>
      </c>
      <c r="V37" s="19">
        <f>Link2!AC38*100/V$4</f>
        <v>0</v>
      </c>
      <c r="W37" s="19">
        <f>Link2!AD38*100/W$4</f>
        <v>0</v>
      </c>
      <c r="X37" s="19">
        <f>Link2!AE38*100/X$4</f>
        <v>0</v>
      </c>
      <c r="Y37" s="19">
        <f>Link2!AF38*100/Y$4</f>
        <v>0</v>
      </c>
      <c r="Z37" s="19">
        <f>Link2!AG38*100/Z$4</f>
        <v>0</v>
      </c>
      <c r="AA37" s="19">
        <f>Link2!AH38*100/AA$4</f>
        <v>0</v>
      </c>
      <c r="AB37" s="15">
        <f t="shared" si="1"/>
        <v>0</v>
      </c>
      <c r="AC37" s="315">
        <f t="shared" si="2"/>
        <v>0</v>
      </c>
    </row>
    <row r="38" spans="1:29" x14ac:dyDescent="0.55000000000000004">
      <c r="A38" s="241">
        <f>Data_Individual!B40</f>
        <v>0</v>
      </c>
      <c r="B38" s="241">
        <f>Data_Individual!C40</f>
        <v>0</v>
      </c>
      <c r="C38" s="242">
        <f>Link2!D39</f>
        <v>0</v>
      </c>
      <c r="D38" s="311">
        <f>Link2!E39*100/D$4</f>
        <v>0</v>
      </c>
      <c r="E38" s="312">
        <f>Link2!F39*100/E$4</f>
        <v>0</v>
      </c>
      <c r="F38" s="312">
        <f>Link2!G39*100/F$4</f>
        <v>0</v>
      </c>
      <c r="G38" s="312">
        <f>Link2!H39*100/G$4</f>
        <v>0</v>
      </c>
      <c r="H38" s="312">
        <f>Link2!I39*100/H$4</f>
        <v>0</v>
      </c>
      <c r="I38" s="324">
        <f t="shared" si="4"/>
        <v>0</v>
      </c>
      <c r="J38" s="311">
        <f>Link2!L39*100/J$4</f>
        <v>0</v>
      </c>
      <c r="K38" s="312">
        <f>Link2!M39*100/K$4</f>
        <v>0</v>
      </c>
      <c r="L38" s="312">
        <f>Link2!N39*100/L$4</f>
        <v>0</v>
      </c>
      <c r="M38" s="312">
        <f>Link2!O39*100/M$4</f>
        <v>0</v>
      </c>
      <c r="N38" s="312">
        <f>Link2!P39*100/N$4</f>
        <v>0</v>
      </c>
      <c r="O38" s="312">
        <f>Link2!Q39*100/O$4</f>
        <v>0</v>
      </c>
      <c r="P38" s="312">
        <f>Link2!R39*100/P$4</f>
        <v>0</v>
      </c>
      <c r="Q38" s="312">
        <f>Link2!S39*100/Q$4</f>
        <v>0</v>
      </c>
      <c r="R38" s="312">
        <f>Link2!T39*100/R$4</f>
        <v>0</v>
      </c>
      <c r="S38" s="314">
        <f t="shared" si="5"/>
        <v>0</v>
      </c>
      <c r="T38" s="19">
        <f>Link2!AA39*100/T$4</f>
        <v>0</v>
      </c>
      <c r="U38" s="19">
        <f>Link2!AB39*100/U$4</f>
        <v>0</v>
      </c>
      <c r="V38" s="19">
        <f>Link2!AC39*100/V$4</f>
        <v>0</v>
      </c>
      <c r="W38" s="19">
        <f>Link2!AD39*100/W$4</f>
        <v>0</v>
      </c>
      <c r="X38" s="19">
        <f>Link2!AE39*100/X$4</f>
        <v>0</v>
      </c>
      <c r="Y38" s="19">
        <f>Link2!AF39*100/Y$4</f>
        <v>0</v>
      </c>
      <c r="Z38" s="19">
        <f>Link2!AG39*100/Z$4</f>
        <v>0</v>
      </c>
      <c r="AA38" s="19">
        <f>Link2!AH39*100/AA$4</f>
        <v>0</v>
      </c>
      <c r="AB38" s="15">
        <f t="shared" ref="AB38:AB65" si="6">AVERAGE(R38:Y38)</f>
        <v>0</v>
      </c>
      <c r="AC38" s="315">
        <f t="shared" ref="AC38:AC65" si="7">AVERAGE(F38,P38,AB38)</f>
        <v>0</v>
      </c>
    </row>
    <row r="39" spans="1:29" x14ac:dyDescent="0.55000000000000004">
      <c r="A39" s="241">
        <f>Data_Individual!B41</f>
        <v>0</v>
      </c>
      <c r="B39" s="241">
        <f>Data_Individual!C41</f>
        <v>0</v>
      </c>
      <c r="C39" s="242">
        <f>Link2!D40</f>
        <v>0</v>
      </c>
      <c r="D39" s="311">
        <f>Link2!E40*100/D$4</f>
        <v>0</v>
      </c>
      <c r="E39" s="312">
        <f>Link2!F40*100/E$4</f>
        <v>0</v>
      </c>
      <c r="F39" s="312">
        <f>Link2!G40*100/F$4</f>
        <v>0</v>
      </c>
      <c r="G39" s="312">
        <f>Link2!H40*100/G$4</f>
        <v>0</v>
      </c>
      <c r="H39" s="312">
        <f>Link2!I40*100/H$4</f>
        <v>0</v>
      </c>
      <c r="I39" s="314">
        <f t="shared" si="4"/>
        <v>0</v>
      </c>
      <c r="J39" s="311">
        <f>Link2!L40*100/J$4</f>
        <v>0</v>
      </c>
      <c r="K39" s="312">
        <f>Link2!M40*100/K$4</f>
        <v>0</v>
      </c>
      <c r="L39" s="312">
        <f>Link2!N40*100/L$4</f>
        <v>0</v>
      </c>
      <c r="M39" s="312">
        <f>Link2!O40*100/M$4</f>
        <v>0</v>
      </c>
      <c r="N39" s="312">
        <f>Link2!P40*100/N$4</f>
        <v>0</v>
      </c>
      <c r="O39" s="312">
        <f>Link2!Q40*100/O$4</f>
        <v>0</v>
      </c>
      <c r="P39" s="312">
        <f>Link2!R40*100/P$4</f>
        <v>0</v>
      </c>
      <c r="Q39" s="312">
        <f>Link2!S40*100/Q$4</f>
        <v>0</v>
      </c>
      <c r="R39" s="312">
        <f>Link2!T40*100/R$4</f>
        <v>0</v>
      </c>
      <c r="S39" s="314">
        <f t="shared" si="5"/>
        <v>0</v>
      </c>
      <c r="T39" s="19">
        <f>Link2!AA40*100/T$4</f>
        <v>0</v>
      </c>
      <c r="U39" s="19">
        <f>Link2!AB40*100/U$4</f>
        <v>0</v>
      </c>
      <c r="V39" s="19">
        <f>Link2!AC40*100/V$4</f>
        <v>0</v>
      </c>
      <c r="W39" s="19">
        <f>Link2!AD40*100/W$4</f>
        <v>0</v>
      </c>
      <c r="X39" s="19">
        <f>Link2!AE40*100/X$4</f>
        <v>0</v>
      </c>
      <c r="Y39" s="19">
        <f>Link2!AF40*100/Y$4</f>
        <v>0</v>
      </c>
      <c r="Z39" s="19">
        <f>Link2!AG40*100/Z$4</f>
        <v>0</v>
      </c>
      <c r="AA39" s="19">
        <f>Link2!AH40*100/AA$4</f>
        <v>0</v>
      </c>
      <c r="AB39" s="15">
        <f t="shared" si="6"/>
        <v>0</v>
      </c>
      <c r="AC39" s="315">
        <f t="shared" si="7"/>
        <v>0</v>
      </c>
    </row>
    <row r="40" spans="1:29" ht="24" thickBot="1" x14ac:dyDescent="0.6">
      <c r="A40" s="243">
        <f>Data_Individual!B42</f>
        <v>0</v>
      </c>
      <c r="B40" s="243">
        <f>Data_Individual!C42</f>
        <v>0</v>
      </c>
      <c r="C40" s="244">
        <f>Link2!D41</f>
        <v>0</v>
      </c>
      <c r="D40" s="318">
        <f>Link2!E41*100/D$4</f>
        <v>0</v>
      </c>
      <c r="E40" s="319">
        <f>Link2!F41*100/E$4</f>
        <v>0</v>
      </c>
      <c r="F40" s="319">
        <f>Link2!G41*100/F$4</f>
        <v>0</v>
      </c>
      <c r="G40" s="319">
        <f>Link2!H41*100/G$4</f>
        <v>0</v>
      </c>
      <c r="H40" s="319">
        <f>Link2!I41*100/H$4</f>
        <v>0</v>
      </c>
      <c r="I40" s="325">
        <f t="shared" si="4"/>
        <v>0</v>
      </c>
      <c r="J40" s="318">
        <f>Link2!L41*100/J$4</f>
        <v>0</v>
      </c>
      <c r="K40" s="319">
        <f>Link2!M41*100/K$4</f>
        <v>0</v>
      </c>
      <c r="L40" s="319">
        <f>Link2!N41*100/L$4</f>
        <v>0</v>
      </c>
      <c r="M40" s="319">
        <f>Link2!O41*100/M$4</f>
        <v>0</v>
      </c>
      <c r="N40" s="319">
        <f>Link2!P41*100/N$4</f>
        <v>0</v>
      </c>
      <c r="O40" s="319">
        <f>Link2!Q41*100/O$4</f>
        <v>0</v>
      </c>
      <c r="P40" s="319">
        <f>Link2!R41*100/P$4</f>
        <v>0</v>
      </c>
      <c r="Q40" s="319">
        <f>Link2!S41*100/Q$4</f>
        <v>0</v>
      </c>
      <c r="R40" s="319">
        <f>Link2!T41*100/R$4</f>
        <v>0</v>
      </c>
      <c r="S40" s="321">
        <f t="shared" si="5"/>
        <v>0</v>
      </c>
      <c r="T40" s="20">
        <f>Link2!AA41*100/T$4</f>
        <v>0</v>
      </c>
      <c r="U40" s="20">
        <f>Link2!AB41*100/U$4</f>
        <v>0</v>
      </c>
      <c r="V40" s="20">
        <f>Link2!AC41*100/V$4</f>
        <v>0</v>
      </c>
      <c r="W40" s="20">
        <f>Link2!AD41*100/W$4</f>
        <v>0</v>
      </c>
      <c r="X40" s="20">
        <f>Link2!AE41*100/X$4</f>
        <v>0</v>
      </c>
      <c r="Y40" s="20">
        <f>Link2!AF41*100/Y$4</f>
        <v>0</v>
      </c>
      <c r="Z40" s="20">
        <f>Link2!AG41*100/Z$4</f>
        <v>0</v>
      </c>
      <c r="AA40" s="20">
        <f>Link2!AH41*100/AA$4</f>
        <v>0</v>
      </c>
      <c r="AB40" s="16">
        <f t="shared" si="6"/>
        <v>0</v>
      </c>
      <c r="AC40" s="322">
        <f t="shared" si="7"/>
        <v>0</v>
      </c>
    </row>
    <row r="41" spans="1:29" x14ac:dyDescent="0.55000000000000004">
      <c r="A41" s="239">
        <f>Data_Individual!B43</f>
        <v>0</v>
      </c>
      <c r="B41" s="239">
        <f>Data_Individual!C43</f>
        <v>0</v>
      </c>
      <c r="C41" s="240">
        <f>Link2!D42</f>
        <v>0</v>
      </c>
      <c r="D41" s="306">
        <f>Link2!E42*100/D$4</f>
        <v>0</v>
      </c>
      <c r="E41" s="307">
        <f>Link2!F42*100/E$4</f>
        <v>0</v>
      </c>
      <c r="F41" s="307">
        <f>Link2!G42*100/F$4</f>
        <v>0</v>
      </c>
      <c r="G41" s="307">
        <f>Link2!H42*100/G$4</f>
        <v>0</v>
      </c>
      <c r="H41" s="307">
        <f>Link2!I42*100/H$4</f>
        <v>0</v>
      </c>
      <c r="I41" s="309">
        <f t="shared" si="4"/>
        <v>0</v>
      </c>
      <c r="J41" s="306">
        <f>Link2!L42*100/J$4</f>
        <v>0</v>
      </c>
      <c r="K41" s="307">
        <f>Link2!M42*100/K$4</f>
        <v>0</v>
      </c>
      <c r="L41" s="307">
        <f>Link2!N42*100/L$4</f>
        <v>0</v>
      </c>
      <c r="M41" s="307">
        <f>Link2!O42*100/M$4</f>
        <v>0</v>
      </c>
      <c r="N41" s="307">
        <f>Link2!P42*100/N$4</f>
        <v>0</v>
      </c>
      <c r="O41" s="307">
        <f>Link2!Q42*100/O$4</f>
        <v>0</v>
      </c>
      <c r="P41" s="307">
        <f>Link2!R42*100/P$4</f>
        <v>0</v>
      </c>
      <c r="Q41" s="307">
        <f>Link2!S42*100/Q$4</f>
        <v>0</v>
      </c>
      <c r="R41" s="307">
        <f>Link2!T42*100/R$4</f>
        <v>0</v>
      </c>
      <c r="S41" s="309">
        <f t="shared" si="5"/>
        <v>0</v>
      </c>
      <c r="T41" s="18">
        <f>Link2!AA42*100/T$4</f>
        <v>0</v>
      </c>
      <c r="U41" s="18">
        <f>Link2!AB42*100/U$4</f>
        <v>0</v>
      </c>
      <c r="V41" s="18">
        <f>Link2!AC42*100/V$4</f>
        <v>0</v>
      </c>
      <c r="W41" s="18">
        <f>Link2!AD42*100/W$4</f>
        <v>0</v>
      </c>
      <c r="X41" s="18">
        <f>Link2!AE42*100/X$4</f>
        <v>0</v>
      </c>
      <c r="Y41" s="18">
        <f>Link2!AF42*100/Y$4</f>
        <v>0</v>
      </c>
      <c r="Z41" s="18">
        <f>Link2!AG42*100/Z$4</f>
        <v>0</v>
      </c>
      <c r="AA41" s="18">
        <f>Link2!AH42*100/AA$4</f>
        <v>0</v>
      </c>
      <c r="AB41" s="17">
        <f t="shared" si="6"/>
        <v>0</v>
      </c>
      <c r="AC41" s="310">
        <f t="shared" si="7"/>
        <v>0</v>
      </c>
    </row>
    <row r="42" spans="1:29" x14ac:dyDescent="0.55000000000000004">
      <c r="A42" s="241">
        <f>Data_Individual!B44</f>
        <v>0</v>
      </c>
      <c r="B42" s="241">
        <f>Data_Individual!C44</f>
        <v>0</v>
      </c>
      <c r="C42" s="242">
        <f>Link2!D43</f>
        <v>0</v>
      </c>
      <c r="D42" s="311">
        <f>Link2!E43*100/D$4</f>
        <v>0</v>
      </c>
      <c r="E42" s="312">
        <f>Link2!F43*100/E$4</f>
        <v>0</v>
      </c>
      <c r="F42" s="312">
        <f>Link2!G43*100/F$4</f>
        <v>0</v>
      </c>
      <c r="G42" s="312">
        <f>Link2!H43*100/G$4</f>
        <v>0</v>
      </c>
      <c r="H42" s="312">
        <f>Link2!I43*100/H$4</f>
        <v>0</v>
      </c>
      <c r="I42" s="323">
        <f t="shared" si="4"/>
        <v>0</v>
      </c>
      <c r="J42" s="311">
        <f>Link2!L43*100/J$4</f>
        <v>0</v>
      </c>
      <c r="K42" s="312">
        <f>Link2!M43*100/K$4</f>
        <v>0</v>
      </c>
      <c r="L42" s="312">
        <f>Link2!N43*100/L$4</f>
        <v>0</v>
      </c>
      <c r="M42" s="312">
        <f>Link2!O43*100/M$4</f>
        <v>0</v>
      </c>
      <c r="N42" s="312">
        <f>Link2!P43*100/N$4</f>
        <v>0</v>
      </c>
      <c r="O42" s="312">
        <f>Link2!Q43*100/O$4</f>
        <v>0</v>
      </c>
      <c r="P42" s="312">
        <f>Link2!R43*100/P$4</f>
        <v>0</v>
      </c>
      <c r="Q42" s="312">
        <f>Link2!S43*100/Q$4</f>
        <v>0</v>
      </c>
      <c r="R42" s="312">
        <f>Link2!T43*100/R$4</f>
        <v>0</v>
      </c>
      <c r="S42" s="314">
        <f t="shared" si="5"/>
        <v>0</v>
      </c>
      <c r="T42" s="19">
        <f>Link2!AA43*100/T$4</f>
        <v>0</v>
      </c>
      <c r="U42" s="19">
        <f>Link2!AB43*100/U$4</f>
        <v>0</v>
      </c>
      <c r="V42" s="19">
        <f>Link2!AC43*100/V$4</f>
        <v>0</v>
      </c>
      <c r="W42" s="19">
        <f>Link2!AD43*100/W$4</f>
        <v>0</v>
      </c>
      <c r="X42" s="19">
        <f>Link2!AE43*100/X$4</f>
        <v>0</v>
      </c>
      <c r="Y42" s="19">
        <f>Link2!AF43*100/Y$4</f>
        <v>0</v>
      </c>
      <c r="Z42" s="19">
        <f>Link2!AG43*100/Z$4</f>
        <v>0</v>
      </c>
      <c r="AA42" s="19">
        <f>Link2!AH43*100/AA$4</f>
        <v>0</v>
      </c>
      <c r="AB42" s="15">
        <f t="shared" si="6"/>
        <v>0</v>
      </c>
      <c r="AC42" s="315">
        <f t="shared" si="7"/>
        <v>0</v>
      </c>
    </row>
    <row r="43" spans="1:29" s="247" customFormat="1" x14ac:dyDescent="0.55000000000000004">
      <c r="A43" s="241">
        <f>Data_Individual!B45</f>
        <v>0</v>
      </c>
      <c r="B43" s="241">
        <f>Data_Individual!C45</f>
        <v>0</v>
      </c>
      <c r="C43" s="242">
        <f>Link2!D44</f>
        <v>0</v>
      </c>
      <c r="D43" s="311">
        <f>Link2!E44*100/D$4</f>
        <v>0</v>
      </c>
      <c r="E43" s="312">
        <f>Link2!F44*100/E$4</f>
        <v>0</v>
      </c>
      <c r="F43" s="312">
        <f>Link2!G44*100/F$4</f>
        <v>0</v>
      </c>
      <c r="G43" s="312">
        <f>Link2!H44*100/G$4</f>
        <v>0</v>
      </c>
      <c r="H43" s="312">
        <f>Link2!I44*100/H$4</f>
        <v>0</v>
      </c>
      <c r="I43" s="324">
        <f t="shared" si="4"/>
        <v>0</v>
      </c>
      <c r="J43" s="311">
        <f>Link2!L44*100/J$4</f>
        <v>0</v>
      </c>
      <c r="K43" s="312">
        <f>Link2!M44*100/K$4</f>
        <v>0</v>
      </c>
      <c r="L43" s="312">
        <f>Link2!N44*100/L$4</f>
        <v>0</v>
      </c>
      <c r="M43" s="312">
        <f>Link2!O44*100/M$4</f>
        <v>0</v>
      </c>
      <c r="N43" s="312">
        <f>Link2!P44*100/N$4</f>
        <v>0</v>
      </c>
      <c r="O43" s="312">
        <f>Link2!Q44*100/O$4</f>
        <v>0</v>
      </c>
      <c r="P43" s="312">
        <f>Link2!R44*100/P$4</f>
        <v>0</v>
      </c>
      <c r="Q43" s="312">
        <f>Link2!S44*100/Q$4</f>
        <v>0</v>
      </c>
      <c r="R43" s="312">
        <f>Link2!T44*100/R$4</f>
        <v>0</v>
      </c>
      <c r="S43" s="314">
        <f t="shared" si="5"/>
        <v>0</v>
      </c>
      <c r="T43" s="19">
        <f>Link2!AA44*100/T$4</f>
        <v>0</v>
      </c>
      <c r="U43" s="19">
        <f>Link2!AB44*100/U$4</f>
        <v>0</v>
      </c>
      <c r="V43" s="19">
        <f>Link2!AC44*100/V$4</f>
        <v>0</v>
      </c>
      <c r="W43" s="19">
        <f>Link2!AD44*100/W$4</f>
        <v>0</v>
      </c>
      <c r="X43" s="19">
        <f>Link2!AE44*100/X$4</f>
        <v>0</v>
      </c>
      <c r="Y43" s="19">
        <f>Link2!AF44*100/Y$4</f>
        <v>0</v>
      </c>
      <c r="Z43" s="19">
        <f>Link2!AG44*100/Z$4</f>
        <v>0</v>
      </c>
      <c r="AA43" s="19">
        <f>Link2!AH44*100/AA$4</f>
        <v>0</v>
      </c>
      <c r="AB43" s="15">
        <f t="shared" si="6"/>
        <v>0</v>
      </c>
      <c r="AC43" s="315">
        <f t="shared" si="7"/>
        <v>0</v>
      </c>
    </row>
    <row r="44" spans="1:29" s="247" customFormat="1" x14ac:dyDescent="0.55000000000000004">
      <c r="A44" s="241">
        <f>Data_Individual!B46</f>
        <v>0</v>
      </c>
      <c r="B44" s="241">
        <f>Data_Individual!C46</f>
        <v>0</v>
      </c>
      <c r="C44" s="242">
        <f>Link2!D45</f>
        <v>0</v>
      </c>
      <c r="D44" s="311">
        <f>Link2!E45*100/D$4</f>
        <v>0</v>
      </c>
      <c r="E44" s="312">
        <f>Link2!F45*100/E$4</f>
        <v>0</v>
      </c>
      <c r="F44" s="312">
        <f>Link2!G45*100/F$4</f>
        <v>0</v>
      </c>
      <c r="G44" s="312">
        <f>Link2!H45*100/G$4</f>
        <v>0</v>
      </c>
      <c r="H44" s="312">
        <f>Link2!I45*100/H$4</f>
        <v>0</v>
      </c>
      <c r="I44" s="314">
        <f t="shared" si="4"/>
        <v>0</v>
      </c>
      <c r="J44" s="311">
        <f>Link2!L45*100/J$4</f>
        <v>0</v>
      </c>
      <c r="K44" s="312">
        <f>Link2!M45*100/K$4</f>
        <v>0</v>
      </c>
      <c r="L44" s="312">
        <f>Link2!N45*100/L$4</f>
        <v>0</v>
      </c>
      <c r="M44" s="312">
        <f>Link2!O45*100/M$4</f>
        <v>0</v>
      </c>
      <c r="N44" s="312">
        <f>Link2!P45*100/N$4</f>
        <v>0</v>
      </c>
      <c r="O44" s="312">
        <f>Link2!Q45*100/O$4</f>
        <v>0</v>
      </c>
      <c r="P44" s="312">
        <f>Link2!R45*100/P$4</f>
        <v>0</v>
      </c>
      <c r="Q44" s="312">
        <f>Link2!S45*100/Q$4</f>
        <v>0</v>
      </c>
      <c r="R44" s="312">
        <f>Link2!T45*100/R$4</f>
        <v>0</v>
      </c>
      <c r="S44" s="314">
        <f t="shared" si="5"/>
        <v>0</v>
      </c>
      <c r="T44" s="19">
        <f>Link2!AA45*100/T$4</f>
        <v>0</v>
      </c>
      <c r="U44" s="19">
        <f>Link2!AB45*100/U$4</f>
        <v>0</v>
      </c>
      <c r="V44" s="19">
        <f>Link2!AC45*100/V$4</f>
        <v>0</v>
      </c>
      <c r="W44" s="19">
        <f>Link2!AD45*100/W$4</f>
        <v>0</v>
      </c>
      <c r="X44" s="19">
        <f>Link2!AE45*100/X$4</f>
        <v>0</v>
      </c>
      <c r="Y44" s="19">
        <f>Link2!AF45*100/Y$4</f>
        <v>0</v>
      </c>
      <c r="Z44" s="19">
        <f>Link2!AG45*100/Z$4</f>
        <v>0</v>
      </c>
      <c r="AA44" s="19">
        <f>Link2!AH45*100/AA$4</f>
        <v>0</v>
      </c>
      <c r="AB44" s="15">
        <f t="shared" si="6"/>
        <v>0</v>
      </c>
      <c r="AC44" s="315">
        <f t="shared" si="7"/>
        <v>0</v>
      </c>
    </row>
    <row r="45" spans="1:29" s="247" customFormat="1" ht="24" thickBot="1" x14ac:dyDescent="0.6">
      <c r="A45" s="243">
        <f>Data_Individual!B47</f>
        <v>0</v>
      </c>
      <c r="B45" s="243">
        <f>Data_Individual!C47</f>
        <v>0</v>
      </c>
      <c r="C45" s="244">
        <f>Link2!D46</f>
        <v>0</v>
      </c>
      <c r="D45" s="318">
        <f>Link2!E46*100/D$4</f>
        <v>0</v>
      </c>
      <c r="E45" s="319">
        <f>Link2!F46*100/E$4</f>
        <v>0</v>
      </c>
      <c r="F45" s="319">
        <f>Link2!G46*100/F$4</f>
        <v>0</v>
      </c>
      <c r="G45" s="319">
        <f>Link2!H46*100/G$4</f>
        <v>0</v>
      </c>
      <c r="H45" s="319">
        <f>Link2!I46*100/H$4</f>
        <v>0</v>
      </c>
      <c r="I45" s="325">
        <f t="shared" si="4"/>
        <v>0</v>
      </c>
      <c r="J45" s="318">
        <f>Link2!L46*100/J$4</f>
        <v>0</v>
      </c>
      <c r="K45" s="319">
        <f>Link2!M46*100/K$4</f>
        <v>0</v>
      </c>
      <c r="L45" s="319">
        <f>Link2!N46*100/L$4</f>
        <v>0</v>
      </c>
      <c r="M45" s="319">
        <f>Link2!O46*100/M$4</f>
        <v>0</v>
      </c>
      <c r="N45" s="319">
        <f>Link2!P46*100/N$4</f>
        <v>0</v>
      </c>
      <c r="O45" s="319">
        <f>Link2!Q46*100/O$4</f>
        <v>0</v>
      </c>
      <c r="P45" s="319">
        <f>Link2!R46*100/P$4</f>
        <v>0</v>
      </c>
      <c r="Q45" s="319">
        <f>Link2!S46*100/Q$4</f>
        <v>0</v>
      </c>
      <c r="R45" s="319">
        <f>Link2!T46*100/R$4</f>
        <v>0</v>
      </c>
      <c r="S45" s="321">
        <f t="shared" si="5"/>
        <v>0</v>
      </c>
      <c r="T45" s="20">
        <f>Link2!AA46*100/T$4</f>
        <v>0</v>
      </c>
      <c r="U45" s="20">
        <f>Link2!AB46*100/U$4</f>
        <v>0</v>
      </c>
      <c r="V45" s="20">
        <f>Link2!AC46*100/V$4</f>
        <v>0</v>
      </c>
      <c r="W45" s="20">
        <f>Link2!AD46*100/W$4</f>
        <v>0</v>
      </c>
      <c r="X45" s="20">
        <f>Link2!AE46*100/X$4</f>
        <v>0</v>
      </c>
      <c r="Y45" s="20">
        <f>Link2!AF46*100/Y$4</f>
        <v>0</v>
      </c>
      <c r="Z45" s="20">
        <f>Link2!AG46*100/Z$4</f>
        <v>0</v>
      </c>
      <c r="AA45" s="20">
        <f>Link2!AH46*100/AA$4</f>
        <v>0</v>
      </c>
      <c r="AB45" s="16">
        <f t="shared" si="6"/>
        <v>0</v>
      </c>
      <c r="AC45" s="322">
        <f t="shared" si="7"/>
        <v>0</v>
      </c>
    </row>
    <row r="46" spans="1:29" x14ac:dyDescent="0.55000000000000004">
      <c r="A46" s="239">
        <f>Data_Individual!B48</f>
        <v>0</v>
      </c>
      <c r="B46" s="239">
        <f>Data_Individual!C48</f>
        <v>0</v>
      </c>
      <c r="C46" s="240">
        <f>Link2!D47</f>
        <v>0</v>
      </c>
      <c r="D46" s="306">
        <f>Link2!E47*100/D$4</f>
        <v>0</v>
      </c>
      <c r="E46" s="307">
        <f>Link2!F47*100/E$4</f>
        <v>0</v>
      </c>
      <c r="F46" s="307">
        <f>Link2!G47*100/F$4</f>
        <v>0</v>
      </c>
      <c r="G46" s="307">
        <f>Link2!H47*100/G$4</f>
        <v>0</v>
      </c>
      <c r="H46" s="307">
        <f>Link2!I47*100/H$4</f>
        <v>0</v>
      </c>
      <c r="I46" s="309">
        <f t="shared" si="4"/>
        <v>0</v>
      </c>
      <c r="J46" s="306">
        <f>Link2!L47*100/J$4</f>
        <v>0</v>
      </c>
      <c r="K46" s="307">
        <f>Link2!M47*100/K$4</f>
        <v>0</v>
      </c>
      <c r="L46" s="307">
        <f>Link2!N47*100/L$4</f>
        <v>0</v>
      </c>
      <c r="M46" s="307">
        <f>Link2!O47*100/M$4</f>
        <v>0</v>
      </c>
      <c r="N46" s="307">
        <f>Link2!P47*100/N$4</f>
        <v>0</v>
      </c>
      <c r="O46" s="307">
        <f>Link2!Q47*100/O$4</f>
        <v>0</v>
      </c>
      <c r="P46" s="307">
        <f>Link2!R47*100/P$4</f>
        <v>0</v>
      </c>
      <c r="Q46" s="307">
        <f>Link2!S47*100/Q$4</f>
        <v>0</v>
      </c>
      <c r="R46" s="307">
        <f>Link2!T47*100/R$4</f>
        <v>0</v>
      </c>
      <c r="S46" s="309">
        <f t="shared" si="5"/>
        <v>0</v>
      </c>
      <c r="T46" s="18">
        <f>Link2!AA47*100/T$4</f>
        <v>0</v>
      </c>
      <c r="U46" s="18">
        <f>Link2!AB47*100/U$4</f>
        <v>0</v>
      </c>
      <c r="V46" s="18">
        <f>Link2!AC47*100/V$4</f>
        <v>0</v>
      </c>
      <c r="W46" s="18">
        <f>Link2!AD47*100/W$4</f>
        <v>0</v>
      </c>
      <c r="X46" s="18">
        <f>Link2!AE47*100/X$4</f>
        <v>0</v>
      </c>
      <c r="Y46" s="18">
        <f>Link2!AF47*100/Y$4</f>
        <v>0</v>
      </c>
      <c r="Z46" s="18">
        <f>Link2!AG47*100/Z$4</f>
        <v>0</v>
      </c>
      <c r="AA46" s="18">
        <f>Link2!AH47*100/AA$4</f>
        <v>0</v>
      </c>
      <c r="AB46" s="17">
        <f t="shared" si="6"/>
        <v>0</v>
      </c>
      <c r="AC46" s="310">
        <f t="shared" si="7"/>
        <v>0</v>
      </c>
    </row>
    <row r="47" spans="1:29" x14ac:dyDescent="0.55000000000000004">
      <c r="A47" s="241">
        <f>Data_Individual!B49</f>
        <v>0</v>
      </c>
      <c r="B47" s="241">
        <f>Data_Individual!C49</f>
        <v>0</v>
      </c>
      <c r="C47" s="242">
        <f>Link2!D48</f>
        <v>0</v>
      </c>
      <c r="D47" s="311">
        <f>Link2!E48*100/D$4</f>
        <v>0</v>
      </c>
      <c r="E47" s="312">
        <f>Link2!F48*100/E$4</f>
        <v>0</v>
      </c>
      <c r="F47" s="312">
        <f>Link2!G48*100/F$4</f>
        <v>0</v>
      </c>
      <c r="G47" s="312">
        <f>Link2!H48*100/G$4</f>
        <v>0</v>
      </c>
      <c r="H47" s="312">
        <f>Link2!I48*100/H$4</f>
        <v>0</v>
      </c>
      <c r="I47" s="323">
        <f t="shared" si="4"/>
        <v>0</v>
      </c>
      <c r="J47" s="311">
        <f>Link2!L48*100/J$4</f>
        <v>0</v>
      </c>
      <c r="K47" s="312">
        <f>Link2!M48*100/K$4</f>
        <v>0</v>
      </c>
      <c r="L47" s="312">
        <f>Link2!N48*100/L$4</f>
        <v>0</v>
      </c>
      <c r="M47" s="312">
        <f>Link2!O48*100/M$4</f>
        <v>0</v>
      </c>
      <c r="N47" s="312">
        <f>Link2!P48*100/N$4</f>
        <v>0</v>
      </c>
      <c r="O47" s="312">
        <f>Link2!Q48*100/O$4</f>
        <v>0</v>
      </c>
      <c r="P47" s="312">
        <f>Link2!R48*100/P$4</f>
        <v>0</v>
      </c>
      <c r="Q47" s="312">
        <f>Link2!S48*100/Q$4</f>
        <v>0</v>
      </c>
      <c r="R47" s="312">
        <f>Link2!T48*100/R$4</f>
        <v>0</v>
      </c>
      <c r="S47" s="314">
        <f t="shared" si="5"/>
        <v>0</v>
      </c>
      <c r="T47" s="19">
        <f>Link2!AA48*100/T$4</f>
        <v>0</v>
      </c>
      <c r="U47" s="19">
        <f>Link2!AB48*100/U$4</f>
        <v>0</v>
      </c>
      <c r="V47" s="19">
        <f>Link2!AC48*100/V$4</f>
        <v>0</v>
      </c>
      <c r="W47" s="19">
        <f>Link2!AD48*100/W$4</f>
        <v>0</v>
      </c>
      <c r="X47" s="19">
        <f>Link2!AE48*100/X$4</f>
        <v>0</v>
      </c>
      <c r="Y47" s="19">
        <f>Link2!AF48*100/Y$4</f>
        <v>0</v>
      </c>
      <c r="Z47" s="19">
        <f>Link2!AG48*100/Z$4</f>
        <v>0</v>
      </c>
      <c r="AA47" s="19">
        <f>Link2!AH48*100/AA$4</f>
        <v>0</v>
      </c>
      <c r="AB47" s="15">
        <f t="shared" si="6"/>
        <v>0</v>
      </c>
      <c r="AC47" s="315">
        <f t="shared" si="7"/>
        <v>0</v>
      </c>
    </row>
    <row r="48" spans="1:29" x14ac:dyDescent="0.55000000000000004">
      <c r="A48" s="241">
        <f>Data_Individual!B50</f>
        <v>0</v>
      </c>
      <c r="B48" s="241">
        <f>Data_Individual!C50</f>
        <v>0</v>
      </c>
      <c r="C48" s="242">
        <f>Link2!D49</f>
        <v>0</v>
      </c>
      <c r="D48" s="311">
        <f>Link2!E49*100/D$4</f>
        <v>0</v>
      </c>
      <c r="E48" s="312">
        <f>Link2!F49*100/E$4</f>
        <v>0</v>
      </c>
      <c r="F48" s="312">
        <f>Link2!G49*100/F$4</f>
        <v>0</v>
      </c>
      <c r="G48" s="312">
        <f>Link2!H49*100/G$4</f>
        <v>0</v>
      </c>
      <c r="H48" s="312">
        <f>Link2!I49*100/H$4</f>
        <v>0</v>
      </c>
      <c r="I48" s="324">
        <f t="shared" si="4"/>
        <v>0</v>
      </c>
      <c r="J48" s="311">
        <f>Link2!L49*100/J$4</f>
        <v>0</v>
      </c>
      <c r="K48" s="312">
        <f>Link2!M49*100/K$4</f>
        <v>0</v>
      </c>
      <c r="L48" s="312">
        <f>Link2!N49*100/L$4</f>
        <v>0</v>
      </c>
      <c r="M48" s="312">
        <f>Link2!O49*100/M$4</f>
        <v>0</v>
      </c>
      <c r="N48" s="312">
        <f>Link2!P49*100/N$4</f>
        <v>0</v>
      </c>
      <c r="O48" s="312">
        <f>Link2!Q49*100/O$4</f>
        <v>0</v>
      </c>
      <c r="P48" s="312">
        <f>Link2!R49*100/P$4</f>
        <v>0</v>
      </c>
      <c r="Q48" s="312">
        <f>Link2!S49*100/Q$4</f>
        <v>0</v>
      </c>
      <c r="R48" s="312">
        <f>Link2!T49*100/R$4</f>
        <v>0</v>
      </c>
      <c r="S48" s="314">
        <f t="shared" si="5"/>
        <v>0</v>
      </c>
      <c r="T48" s="19">
        <f>Link2!AA49*100/T$4</f>
        <v>0</v>
      </c>
      <c r="U48" s="19">
        <f>Link2!AB49*100/U$4</f>
        <v>0</v>
      </c>
      <c r="V48" s="19">
        <f>Link2!AC49*100/V$4</f>
        <v>0</v>
      </c>
      <c r="W48" s="19">
        <f>Link2!AD49*100/W$4</f>
        <v>0</v>
      </c>
      <c r="X48" s="19">
        <f>Link2!AE49*100/X$4</f>
        <v>0</v>
      </c>
      <c r="Y48" s="19">
        <f>Link2!AF49*100/Y$4</f>
        <v>0</v>
      </c>
      <c r="Z48" s="19">
        <f>Link2!AG49*100/Z$4</f>
        <v>0</v>
      </c>
      <c r="AA48" s="19">
        <f>Link2!AH49*100/AA$4</f>
        <v>0</v>
      </c>
      <c r="AB48" s="15">
        <f t="shared" si="6"/>
        <v>0</v>
      </c>
      <c r="AC48" s="315">
        <f t="shared" si="7"/>
        <v>0</v>
      </c>
    </row>
    <row r="49" spans="1:29" x14ac:dyDescent="0.55000000000000004">
      <c r="A49" s="241">
        <f>Data_Individual!B51</f>
        <v>0</v>
      </c>
      <c r="B49" s="241">
        <f>Data_Individual!C51</f>
        <v>0</v>
      </c>
      <c r="C49" s="242">
        <f>Link2!D50</f>
        <v>0</v>
      </c>
      <c r="D49" s="311">
        <f>Link2!E50*100/D$4</f>
        <v>0</v>
      </c>
      <c r="E49" s="312">
        <f>Link2!F50*100/E$4</f>
        <v>0</v>
      </c>
      <c r="F49" s="312">
        <f>Link2!G50*100/F$4</f>
        <v>0</v>
      </c>
      <c r="G49" s="312">
        <f>Link2!H50*100/G$4</f>
        <v>0</v>
      </c>
      <c r="H49" s="312">
        <f>Link2!I50*100/H$4</f>
        <v>0</v>
      </c>
      <c r="I49" s="314">
        <f t="shared" si="4"/>
        <v>0</v>
      </c>
      <c r="J49" s="311">
        <f>Link2!L50*100/J$4</f>
        <v>0</v>
      </c>
      <c r="K49" s="312">
        <f>Link2!M50*100/K$4</f>
        <v>0</v>
      </c>
      <c r="L49" s="312">
        <f>Link2!N50*100/L$4</f>
        <v>0</v>
      </c>
      <c r="M49" s="312">
        <f>Link2!O50*100/M$4</f>
        <v>0</v>
      </c>
      <c r="N49" s="312">
        <f>Link2!P50*100/N$4</f>
        <v>0</v>
      </c>
      <c r="O49" s="312">
        <f>Link2!Q50*100/O$4</f>
        <v>0</v>
      </c>
      <c r="P49" s="312">
        <f>Link2!R50*100/P$4</f>
        <v>0</v>
      </c>
      <c r="Q49" s="312">
        <f>Link2!S50*100/Q$4</f>
        <v>0</v>
      </c>
      <c r="R49" s="312">
        <f>Link2!T50*100/R$4</f>
        <v>0</v>
      </c>
      <c r="S49" s="314">
        <f t="shared" si="5"/>
        <v>0</v>
      </c>
      <c r="T49" s="19">
        <f>Link2!AA50*100/T$4</f>
        <v>0</v>
      </c>
      <c r="U49" s="19">
        <f>Link2!AB50*100/U$4</f>
        <v>0</v>
      </c>
      <c r="V49" s="19">
        <f>Link2!AC50*100/V$4</f>
        <v>0</v>
      </c>
      <c r="W49" s="19">
        <f>Link2!AD50*100/W$4</f>
        <v>0</v>
      </c>
      <c r="X49" s="19">
        <f>Link2!AE50*100/X$4</f>
        <v>0</v>
      </c>
      <c r="Y49" s="19">
        <f>Link2!AF50*100/Y$4</f>
        <v>0</v>
      </c>
      <c r="Z49" s="19">
        <f>Link2!AG50*100/Z$4</f>
        <v>0</v>
      </c>
      <c r="AA49" s="19">
        <f>Link2!AH50*100/AA$4</f>
        <v>0</v>
      </c>
      <c r="AB49" s="15">
        <f t="shared" si="6"/>
        <v>0</v>
      </c>
      <c r="AC49" s="315">
        <f t="shared" si="7"/>
        <v>0</v>
      </c>
    </row>
    <row r="50" spans="1:29" ht="24" thickBot="1" x14ac:dyDescent="0.6">
      <c r="A50" s="243">
        <f>Data_Individual!B52</f>
        <v>0</v>
      </c>
      <c r="B50" s="243">
        <f>Data_Individual!C52</f>
        <v>0</v>
      </c>
      <c r="C50" s="244">
        <f>Link2!D51</f>
        <v>0</v>
      </c>
      <c r="D50" s="318">
        <f>Link2!E51*100/D$4</f>
        <v>0</v>
      </c>
      <c r="E50" s="319">
        <f>Link2!F51*100/E$4</f>
        <v>0</v>
      </c>
      <c r="F50" s="319">
        <f>Link2!G51*100/F$4</f>
        <v>0</v>
      </c>
      <c r="G50" s="319">
        <f>Link2!H51*100/G$4</f>
        <v>0</v>
      </c>
      <c r="H50" s="319">
        <f>Link2!I51*100/H$4</f>
        <v>0</v>
      </c>
      <c r="I50" s="325">
        <f t="shared" si="4"/>
        <v>0</v>
      </c>
      <c r="J50" s="318">
        <f>Link2!L51*100/J$4</f>
        <v>0</v>
      </c>
      <c r="K50" s="319">
        <f>Link2!M51*100/K$4</f>
        <v>0</v>
      </c>
      <c r="L50" s="319">
        <f>Link2!N51*100/L$4</f>
        <v>0</v>
      </c>
      <c r="M50" s="319">
        <f>Link2!O51*100/M$4</f>
        <v>0</v>
      </c>
      <c r="N50" s="319">
        <f>Link2!P51*100/N$4</f>
        <v>0</v>
      </c>
      <c r="O50" s="319">
        <f>Link2!Q51*100/O$4</f>
        <v>0</v>
      </c>
      <c r="P50" s="319">
        <f>Link2!R51*100/P$4</f>
        <v>0</v>
      </c>
      <c r="Q50" s="319">
        <f>Link2!S51*100/Q$4</f>
        <v>0</v>
      </c>
      <c r="R50" s="319">
        <f>Link2!T51*100/R$4</f>
        <v>0</v>
      </c>
      <c r="S50" s="321">
        <f t="shared" si="5"/>
        <v>0</v>
      </c>
      <c r="T50" s="20">
        <f>Link2!AA51*100/T$4</f>
        <v>0</v>
      </c>
      <c r="U50" s="20">
        <f>Link2!AB51*100/U$4</f>
        <v>0</v>
      </c>
      <c r="V50" s="20">
        <f>Link2!AC51*100/V$4</f>
        <v>0</v>
      </c>
      <c r="W50" s="20">
        <f>Link2!AD51*100/W$4</f>
        <v>0</v>
      </c>
      <c r="X50" s="20">
        <f>Link2!AE51*100/X$4</f>
        <v>0</v>
      </c>
      <c r="Y50" s="20">
        <f>Link2!AF51*100/Y$4</f>
        <v>0</v>
      </c>
      <c r="Z50" s="20">
        <f>Link2!AG51*100/Z$4</f>
        <v>0</v>
      </c>
      <c r="AA50" s="20">
        <f>Link2!AH51*100/AA$4</f>
        <v>0</v>
      </c>
      <c r="AB50" s="16">
        <f t="shared" si="6"/>
        <v>0</v>
      </c>
      <c r="AC50" s="322">
        <f t="shared" si="7"/>
        <v>0</v>
      </c>
    </row>
    <row r="51" spans="1:29" x14ac:dyDescent="0.55000000000000004">
      <c r="A51" s="239">
        <f>Data_Individual!B53</f>
        <v>0</v>
      </c>
      <c r="B51" s="239">
        <f>Data_Individual!C53</f>
        <v>0</v>
      </c>
      <c r="C51" s="240">
        <f>Link2!D52</f>
        <v>0</v>
      </c>
      <c r="D51" s="306">
        <f>Link2!E52*100/D$4</f>
        <v>0</v>
      </c>
      <c r="E51" s="307">
        <f>Link2!F52*100/E$4</f>
        <v>0</v>
      </c>
      <c r="F51" s="307">
        <f>Link2!G52*100/F$4</f>
        <v>0</v>
      </c>
      <c r="G51" s="307">
        <f>Link2!H52*100/G$4</f>
        <v>0</v>
      </c>
      <c r="H51" s="307">
        <f>Link2!I52*100/H$4</f>
        <v>0</v>
      </c>
      <c r="I51" s="309">
        <f t="shared" si="4"/>
        <v>0</v>
      </c>
      <c r="J51" s="306">
        <f>Link2!L52*100/J$4</f>
        <v>0</v>
      </c>
      <c r="K51" s="307">
        <f>Link2!M52*100/K$4</f>
        <v>0</v>
      </c>
      <c r="L51" s="307">
        <f>Link2!N52*100/L$4</f>
        <v>0</v>
      </c>
      <c r="M51" s="307">
        <f>Link2!O52*100/M$4</f>
        <v>0</v>
      </c>
      <c r="N51" s="307">
        <f>Link2!P52*100/N$4</f>
        <v>0</v>
      </c>
      <c r="O51" s="307">
        <f>Link2!Q52*100/O$4</f>
        <v>0</v>
      </c>
      <c r="P51" s="307">
        <f>Link2!R52*100/P$4</f>
        <v>0</v>
      </c>
      <c r="Q51" s="307">
        <f>Link2!S52*100/Q$4</f>
        <v>0</v>
      </c>
      <c r="R51" s="307">
        <f>Link2!T52*100/R$4</f>
        <v>0</v>
      </c>
      <c r="S51" s="309">
        <f t="shared" si="5"/>
        <v>0</v>
      </c>
      <c r="T51" s="18">
        <f>Link2!AA52*100/T$4</f>
        <v>0</v>
      </c>
      <c r="U51" s="18">
        <f>Link2!AB52*100/U$4</f>
        <v>0</v>
      </c>
      <c r="V51" s="18">
        <f>Link2!AC52*100/V$4</f>
        <v>0</v>
      </c>
      <c r="W51" s="18">
        <f>Link2!AD52*100/W$4</f>
        <v>0</v>
      </c>
      <c r="X51" s="18">
        <f>Link2!AE52*100/X$4</f>
        <v>0</v>
      </c>
      <c r="Y51" s="18">
        <f>Link2!AF52*100/Y$4</f>
        <v>0</v>
      </c>
      <c r="Z51" s="18">
        <f>Link2!AG52*100/Z$4</f>
        <v>0</v>
      </c>
      <c r="AA51" s="18">
        <f>Link2!AH52*100/AA$4</f>
        <v>0</v>
      </c>
      <c r="AB51" s="17">
        <f t="shared" si="6"/>
        <v>0</v>
      </c>
      <c r="AC51" s="310">
        <f t="shared" si="7"/>
        <v>0</v>
      </c>
    </row>
    <row r="52" spans="1:29" x14ac:dyDescent="0.55000000000000004">
      <c r="A52" s="241">
        <f>Data_Individual!B54</f>
        <v>0</v>
      </c>
      <c r="B52" s="241">
        <f>Data_Individual!C54</f>
        <v>0</v>
      </c>
      <c r="C52" s="242">
        <f>Link2!D53</f>
        <v>0</v>
      </c>
      <c r="D52" s="311">
        <f>Link2!E53*100/D$4</f>
        <v>0</v>
      </c>
      <c r="E52" s="312">
        <f>Link2!F53*100/E$4</f>
        <v>0</v>
      </c>
      <c r="F52" s="312">
        <f>Link2!G53*100/F$4</f>
        <v>0</v>
      </c>
      <c r="G52" s="312">
        <f>Link2!H53*100/G$4</f>
        <v>0</v>
      </c>
      <c r="H52" s="312">
        <f>Link2!I53*100/H$4</f>
        <v>0</v>
      </c>
      <c r="I52" s="323">
        <f t="shared" si="4"/>
        <v>0</v>
      </c>
      <c r="J52" s="311">
        <f>Link2!L53*100/J$4</f>
        <v>0</v>
      </c>
      <c r="K52" s="312">
        <f>Link2!M53*100/K$4</f>
        <v>0</v>
      </c>
      <c r="L52" s="312">
        <f>Link2!N53*100/L$4</f>
        <v>0</v>
      </c>
      <c r="M52" s="312">
        <f>Link2!O53*100/M$4</f>
        <v>0</v>
      </c>
      <c r="N52" s="312">
        <f>Link2!P53*100/N$4</f>
        <v>0</v>
      </c>
      <c r="O52" s="312">
        <f>Link2!Q53*100/O$4</f>
        <v>0</v>
      </c>
      <c r="P52" s="312">
        <f>Link2!R53*100/P$4</f>
        <v>0</v>
      </c>
      <c r="Q52" s="312">
        <f>Link2!S53*100/Q$4</f>
        <v>0</v>
      </c>
      <c r="R52" s="312">
        <f>Link2!T53*100/R$4</f>
        <v>0</v>
      </c>
      <c r="S52" s="314">
        <f t="shared" si="5"/>
        <v>0</v>
      </c>
      <c r="T52" s="19">
        <f>Link2!AA53*100/T$4</f>
        <v>0</v>
      </c>
      <c r="U52" s="19">
        <f>Link2!AB53*100/U$4</f>
        <v>0</v>
      </c>
      <c r="V52" s="19">
        <f>Link2!AC53*100/V$4</f>
        <v>0</v>
      </c>
      <c r="W52" s="19">
        <f>Link2!AD53*100/W$4</f>
        <v>0</v>
      </c>
      <c r="X52" s="19">
        <f>Link2!AE53*100/X$4</f>
        <v>0</v>
      </c>
      <c r="Y52" s="19">
        <f>Link2!AF53*100/Y$4</f>
        <v>0</v>
      </c>
      <c r="Z52" s="19">
        <f>Link2!AG53*100/Z$4</f>
        <v>0</v>
      </c>
      <c r="AA52" s="19">
        <f>Link2!AH53*100/AA$4</f>
        <v>0</v>
      </c>
      <c r="AB52" s="15">
        <f t="shared" si="6"/>
        <v>0</v>
      </c>
      <c r="AC52" s="315">
        <f t="shared" si="7"/>
        <v>0</v>
      </c>
    </row>
    <row r="53" spans="1:29" x14ac:dyDescent="0.55000000000000004">
      <c r="A53" s="241">
        <f>Data_Individual!B55</f>
        <v>0</v>
      </c>
      <c r="B53" s="241">
        <f>Data_Individual!C55</f>
        <v>0</v>
      </c>
      <c r="C53" s="242">
        <f>Link2!D54</f>
        <v>0</v>
      </c>
      <c r="D53" s="311">
        <f>Link2!E54*100/D$4</f>
        <v>0</v>
      </c>
      <c r="E53" s="312">
        <f>Link2!F54*100/E$4</f>
        <v>0</v>
      </c>
      <c r="F53" s="312">
        <f>Link2!G54*100/F$4</f>
        <v>0</v>
      </c>
      <c r="G53" s="312">
        <f>Link2!H54*100/G$4</f>
        <v>0</v>
      </c>
      <c r="H53" s="312">
        <f>Link2!I54*100/H$4</f>
        <v>0</v>
      </c>
      <c r="I53" s="324">
        <f t="shared" si="4"/>
        <v>0</v>
      </c>
      <c r="J53" s="311">
        <f>Link2!L54*100/J$4</f>
        <v>0</v>
      </c>
      <c r="K53" s="312">
        <f>Link2!M54*100/K$4</f>
        <v>0</v>
      </c>
      <c r="L53" s="312">
        <f>Link2!N54*100/L$4</f>
        <v>0</v>
      </c>
      <c r="M53" s="312">
        <f>Link2!O54*100/M$4</f>
        <v>0</v>
      </c>
      <c r="N53" s="312">
        <f>Link2!P54*100/N$4</f>
        <v>0</v>
      </c>
      <c r="O53" s="312">
        <f>Link2!Q54*100/O$4</f>
        <v>0</v>
      </c>
      <c r="P53" s="312">
        <f>Link2!R54*100/P$4</f>
        <v>0</v>
      </c>
      <c r="Q53" s="312">
        <f>Link2!S54*100/Q$4</f>
        <v>0</v>
      </c>
      <c r="R53" s="312">
        <f>Link2!T54*100/R$4</f>
        <v>0</v>
      </c>
      <c r="S53" s="314">
        <f t="shared" si="5"/>
        <v>0</v>
      </c>
      <c r="T53" s="19">
        <f>Link2!AA54*100/T$4</f>
        <v>0</v>
      </c>
      <c r="U53" s="19">
        <f>Link2!AB54*100/U$4</f>
        <v>0</v>
      </c>
      <c r="V53" s="19">
        <f>Link2!AC54*100/V$4</f>
        <v>0</v>
      </c>
      <c r="W53" s="19">
        <f>Link2!AD54*100/W$4</f>
        <v>0</v>
      </c>
      <c r="X53" s="19">
        <f>Link2!AE54*100/X$4</f>
        <v>0</v>
      </c>
      <c r="Y53" s="19">
        <f>Link2!AF54*100/Y$4</f>
        <v>0</v>
      </c>
      <c r="Z53" s="19">
        <f>Link2!AG54*100/Z$4</f>
        <v>0</v>
      </c>
      <c r="AA53" s="19">
        <f>Link2!AH54*100/AA$4</f>
        <v>0</v>
      </c>
      <c r="AB53" s="15">
        <f t="shared" si="6"/>
        <v>0</v>
      </c>
      <c r="AC53" s="315">
        <f t="shared" si="7"/>
        <v>0</v>
      </c>
    </row>
    <row r="54" spans="1:29" x14ac:dyDescent="0.55000000000000004">
      <c r="A54" s="241">
        <f>Data_Individual!B56</f>
        <v>0</v>
      </c>
      <c r="B54" s="241">
        <f>Data_Individual!C56</f>
        <v>0</v>
      </c>
      <c r="C54" s="242">
        <f>Link2!D55</f>
        <v>0</v>
      </c>
      <c r="D54" s="311">
        <f>Link2!E55*100/D$4</f>
        <v>0</v>
      </c>
      <c r="E54" s="312">
        <f>Link2!F55*100/E$4</f>
        <v>0</v>
      </c>
      <c r="F54" s="312">
        <f>Link2!G55*100/F$4</f>
        <v>0</v>
      </c>
      <c r="G54" s="312">
        <f>Link2!H55*100/G$4</f>
        <v>0</v>
      </c>
      <c r="H54" s="312">
        <f>Link2!I55*100/H$4</f>
        <v>0</v>
      </c>
      <c r="I54" s="314">
        <f t="shared" si="4"/>
        <v>0</v>
      </c>
      <c r="J54" s="311">
        <f>Link2!L55*100/J$4</f>
        <v>0</v>
      </c>
      <c r="K54" s="312">
        <f>Link2!M55*100/K$4</f>
        <v>0</v>
      </c>
      <c r="L54" s="312">
        <f>Link2!N55*100/L$4</f>
        <v>0</v>
      </c>
      <c r="M54" s="312">
        <f>Link2!O55*100/M$4</f>
        <v>0</v>
      </c>
      <c r="N54" s="312">
        <f>Link2!P55*100/N$4</f>
        <v>0</v>
      </c>
      <c r="O54" s="312">
        <f>Link2!Q55*100/O$4</f>
        <v>0</v>
      </c>
      <c r="P54" s="312">
        <f>Link2!R55*100/P$4</f>
        <v>0</v>
      </c>
      <c r="Q54" s="312">
        <f>Link2!S55*100/Q$4</f>
        <v>0</v>
      </c>
      <c r="R54" s="312">
        <f>Link2!T55*100/R$4</f>
        <v>0</v>
      </c>
      <c r="S54" s="314">
        <f t="shared" si="5"/>
        <v>0</v>
      </c>
      <c r="T54" s="19">
        <f>Link2!AA55*100/T$4</f>
        <v>0</v>
      </c>
      <c r="U54" s="19">
        <f>Link2!AB55*100/U$4</f>
        <v>0</v>
      </c>
      <c r="V54" s="19">
        <f>Link2!AC55*100/V$4</f>
        <v>0</v>
      </c>
      <c r="W54" s="19">
        <f>Link2!AD55*100/W$4</f>
        <v>0</v>
      </c>
      <c r="X54" s="19">
        <f>Link2!AE55*100/X$4</f>
        <v>0</v>
      </c>
      <c r="Y54" s="19">
        <f>Link2!AF55*100/Y$4</f>
        <v>0</v>
      </c>
      <c r="Z54" s="19">
        <f>Link2!AG55*100/Z$4</f>
        <v>0</v>
      </c>
      <c r="AA54" s="19">
        <f>Link2!AH55*100/AA$4</f>
        <v>0</v>
      </c>
      <c r="AB54" s="15">
        <f t="shared" si="6"/>
        <v>0</v>
      </c>
      <c r="AC54" s="315">
        <f t="shared" si="7"/>
        <v>0</v>
      </c>
    </row>
    <row r="55" spans="1:29" ht="24" thickBot="1" x14ac:dyDescent="0.6">
      <c r="A55" s="243">
        <f>Data_Individual!B57</f>
        <v>0</v>
      </c>
      <c r="B55" s="243">
        <f>Data_Individual!C57</f>
        <v>0</v>
      </c>
      <c r="C55" s="244">
        <f>Link2!D56</f>
        <v>0</v>
      </c>
      <c r="D55" s="318">
        <f>Link2!E56*100/D$4</f>
        <v>0</v>
      </c>
      <c r="E55" s="319">
        <f>Link2!F56*100/E$4</f>
        <v>0</v>
      </c>
      <c r="F55" s="319">
        <f>Link2!G56*100/F$4</f>
        <v>0</v>
      </c>
      <c r="G55" s="319">
        <f>Link2!H56*100/G$4</f>
        <v>0</v>
      </c>
      <c r="H55" s="319">
        <f>Link2!I56*100/H$4</f>
        <v>0</v>
      </c>
      <c r="I55" s="325">
        <f t="shared" si="4"/>
        <v>0</v>
      </c>
      <c r="J55" s="318">
        <f>Link2!L56*100/J$4</f>
        <v>0</v>
      </c>
      <c r="K55" s="319">
        <f>Link2!M56*100/K$4</f>
        <v>0</v>
      </c>
      <c r="L55" s="319">
        <f>Link2!N56*100/L$4</f>
        <v>0</v>
      </c>
      <c r="M55" s="319">
        <f>Link2!O56*100/M$4</f>
        <v>0</v>
      </c>
      <c r="N55" s="319">
        <f>Link2!P56*100/N$4</f>
        <v>0</v>
      </c>
      <c r="O55" s="319">
        <f>Link2!Q56*100/O$4</f>
        <v>0</v>
      </c>
      <c r="P55" s="319">
        <f>Link2!R56*100/P$4</f>
        <v>0</v>
      </c>
      <c r="Q55" s="319">
        <f>Link2!S56*100/Q$4</f>
        <v>0</v>
      </c>
      <c r="R55" s="319">
        <f>Link2!T56*100/R$4</f>
        <v>0</v>
      </c>
      <c r="S55" s="321">
        <f t="shared" si="5"/>
        <v>0</v>
      </c>
      <c r="T55" s="20">
        <f>Link2!AA56*100/T$4</f>
        <v>0</v>
      </c>
      <c r="U55" s="20">
        <f>Link2!AB56*100/U$4</f>
        <v>0</v>
      </c>
      <c r="V55" s="20">
        <f>Link2!AC56*100/V$4</f>
        <v>0</v>
      </c>
      <c r="W55" s="20">
        <f>Link2!AD56*100/W$4</f>
        <v>0</v>
      </c>
      <c r="X55" s="20">
        <f>Link2!AE56*100/X$4</f>
        <v>0</v>
      </c>
      <c r="Y55" s="20">
        <f>Link2!AF56*100/Y$4</f>
        <v>0</v>
      </c>
      <c r="Z55" s="20">
        <f>Link2!AG56*100/Z$4</f>
        <v>0</v>
      </c>
      <c r="AA55" s="20">
        <f>Link2!AH56*100/AA$4</f>
        <v>0</v>
      </c>
      <c r="AB55" s="16">
        <f t="shared" si="6"/>
        <v>0</v>
      </c>
      <c r="AC55" s="322">
        <f t="shared" si="7"/>
        <v>0</v>
      </c>
    </row>
    <row r="56" spans="1:29" x14ac:dyDescent="0.55000000000000004">
      <c r="A56" s="239">
        <f>Data_Individual!B58</f>
        <v>0</v>
      </c>
      <c r="B56" s="239">
        <f>Data_Individual!C58</f>
        <v>0</v>
      </c>
      <c r="C56" s="240">
        <f>Link2!D57</f>
        <v>0</v>
      </c>
      <c r="D56" s="306">
        <f>Link2!E57*100/D$4</f>
        <v>0</v>
      </c>
      <c r="E56" s="307">
        <f>Link2!F57*100/E$4</f>
        <v>0</v>
      </c>
      <c r="F56" s="307">
        <f>Link2!G57*100/F$4</f>
        <v>0</v>
      </c>
      <c r="G56" s="307">
        <f>Link2!H57*100/G$4</f>
        <v>0</v>
      </c>
      <c r="H56" s="307">
        <f>Link2!I57*100/H$4</f>
        <v>0</v>
      </c>
      <c r="I56" s="309">
        <f t="shared" si="4"/>
        <v>0</v>
      </c>
      <c r="J56" s="306">
        <f>Link2!L57*100/J$4</f>
        <v>0</v>
      </c>
      <c r="K56" s="307">
        <f>Link2!M57*100/K$4</f>
        <v>0</v>
      </c>
      <c r="L56" s="307">
        <f>Link2!N57*100/L$4</f>
        <v>0</v>
      </c>
      <c r="M56" s="307">
        <f>Link2!O57*100/M$4</f>
        <v>0</v>
      </c>
      <c r="N56" s="307">
        <f>Link2!P57*100/N$4</f>
        <v>0</v>
      </c>
      <c r="O56" s="307">
        <f>Link2!Q57*100/O$4</f>
        <v>0</v>
      </c>
      <c r="P56" s="307">
        <f>Link2!R57*100/P$4</f>
        <v>0</v>
      </c>
      <c r="Q56" s="307">
        <f>Link2!S57*100/Q$4</f>
        <v>0</v>
      </c>
      <c r="R56" s="307">
        <f>Link2!T57*100/R$4</f>
        <v>0</v>
      </c>
      <c r="S56" s="309">
        <f t="shared" si="5"/>
        <v>0</v>
      </c>
      <c r="T56" s="18">
        <f>Link2!AA57*100/T$4</f>
        <v>0</v>
      </c>
      <c r="U56" s="18">
        <f>Link2!AB57*100/U$4</f>
        <v>0</v>
      </c>
      <c r="V56" s="18">
        <f>Link2!AC57*100/V$4</f>
        <v>0</v>
      </c>
      <c r="W56" s="18">
        <f>Link2!AD57*100/W$4</f>
        <v>0</v>
      </c>
      <c r="X56" s="18">
        <f>Link2!AE57*100/X$4</f>
        <v>0</v>
      </c>
      <c r="Y56" s="18">
        <f>Link2!AF57*100/Y$4</f>
        <v>0</v>
      </c>
      <c r="Z56" s="18">
        <f>Link2!AG57*100/Z$4</f>
        <v>0</v>
      </c>
      <c r="AA56" s="18">
        <f>Link2!AH57*100/AA$4</f>
        <v>0</v>
      </c>
      <c r="AB56" s="17">
        <f t="shared" si="6"/>
        <v>0</v>
      </c>
      <c r="AC56" s="310">
        <f t="shared" si="7"/>
        <v>0</v>
      </c>
    </row>
    <row r="57" spans="1:29" x14ac:dyDescent="0.55000000000000004">
      <c r="A57" s="241">
        <f>Data_Individual!B59</f>
        <v>0</v>
      </c>
      <c r="B57" s="241">
        <f>Data_Individual!C59</f>
        <v>0</v>
      </c>
      <c r="C57" s="242">
        <f>Link2!D58</f>
        <v>0</v>
      </c>
      <c r="D57" s="311">
        <f>Link2!E58*100/D$4</f>
        <v>0</v>
      </c>
      <c r="E57" s="312">
        <f>Link2!F58*100/E$4</f>
        <v>0</v>
      </c>
      <c r="F57" s="312">
        <f>Link2!G58*100/F$4</f>
        <v>0</v>
      </c>
      <c r="G57" s="312">
        <f>Link2!H58*100/G$4</f>
        <v>0</v>
      </c>
      <c r="H57" s="312">
        <f>Link2!I58*100/H$4</f>
        <v>0</v>
      </c>
      <c r="I57" s="323">
        <f t="shared" si="4"/>
        <v>0</v>
      </c>
      <c r="J57" s="311">
        <f>Link2!L58*100/J$4</f>
        <v>0</v>
      </c>
      <c r="K57" s="312">
        <f>Link2!M58*100/K$4</f>
        <v>0</v>
      </c>
      <c r="L57" s="312">
        <f>Link2!N58*100/L$4</f>
        <v>0</v>
      </c>
      <c r="M57" s="312">
        <f>Link2!O58*100/M$4</f>
        <v>0</v>
      </c>
      <c r="N57" s="312">
        <f>Link2!P58*100/N$4</f>
        <v>0</v>
      </c>
      <c r="O57" s="312">
        <f>Link2!Q58*100/O$4</f>
        <v>0</v>
      </c>
      <c r="P57" s="312">
        <f>Link2!R58*100/P$4</f>
        <v>0</v>
      </c>
      <c r="Q57" s="312">
        <f>Link2!S58*100/Q$4</f>
        <v>0</v>
      </c>
      <c r="R57" s="312">
        <f>Link2!T58*100/R$4</f>
        <v>0</v>
      </c>
      <c r="S57" s="314">
        <f t="shared" si="5"/>
        <v>0</v>
      </c>
      <c r="T57" s="19">
        <f>Link2!AA58*100/T$4</f>
        <v>0</v>
      </c>
      <c r="U57" s="19">
        <f>Link2!AB58*100/U$4</f>
        <v>0</v>
      </c>
      <c r="V57" s="19">
        <f>Link2!AC58*100/V$4</f>
        <v>0</v>
      </c>
      <c r="W57" s="19">
        <f>Link2!AD58*100/W$4</f>
        <v>0</v>
      </c>
      <c r="X57" s="19">
        <f>Link2!AE58*100/X$4</f>
        <v>0</v>
      </c>
      <c r="Y57" s="19">
        <f>Link2!AF58*100/Y$4</f>
        <v>0</v>
      </c>
      <c r="Z57" s="19">
        <f>Link2!AG58*100/Z$4</f>
        <v>0</v>
      </c>
      <c r="AA57" s="19">
        <f>Link2!AH58*100/AA$4</f>
        <v>0</v>
      </c>
      <c r="AB57" s="15">
        <f t="shared" si="6"/>
        <v>0</v>
      </c>
      <c r="AC57" s="315">
        <f t="shared" si="7"/>
        <v>0</v>
      </c>
    </row>
    <row r="58" spans="1:29" x14ac:dyDescent="0.55000000000000004">
      <c r="A58" s="241">
        <f>Data_Individual!B60</f>
        <v>0</v>
      </c>
      <c r="B58" s="241">
        <f>Data_Individual!C60</f>
        <v>0</v>
      </c>
      <c r="C58" s="242">
        <f>Link2!D59</f>
        <v>0</v>
      </c>
      <c r="D58" s="311">
        <f>Link2!E59*100/D$4</f>
        <v>0</v>
      </c>
      <c r="E58" s="312">
        <f>Link2!F59*100/E$4</f>
        <v>0</v>
      </c>
      <c r="F58" s="312">
        <f>Link2!G59*100/F$4</f>
        <v>0</v>
      </c>
      <c r="G58" s="312">
        <f>Link2!H59*100/G$4</f>
        <v>0</v>
      </c>
      <c r="H58" s="312">
        <f>Link2!I59*100/H$4</f>
        <v>0</v>
      </c>
      <c r="I58" s="324">
        <f t="shared" si="4"/>
        <v>0</v>
      </c>
      <c r="J58" s="311">
        <f>Link2!L59*100/J$4</f>
        <v>0</v>
      </c>
      <c r="K58" s="312">
        <f>Link2!M59*100/K$4</f>
        <v>0</v>
      </c>
      <c r="L58" s="312">
        <f>Link2!N59*100/L$4</f>
        <v>0</v>
      </c>
      <c r="M58" s="312">
        <f>Link2!O59*100/M$4</f>
        <v>0</v>
      </c>
      <c r="N58" s="312">
        <f>Link2!P59*100/N$4</f>
        <v>0</v>
      </c>
      <c r="O58" s="312">
        <f>Link2!Q59*100/O$4</f>
        <v>0</v>
      </c>
      <c r="P58" s="312">
        <f>Link2!R59*100/P$4</f>
        <v>0</v>
      </c>
      <c r="Q58" s="312">
        <f>Link2!S59*100/Q$4</f>
        <v>0</v>
      </c>
      <c r="R58" s="312">
        <f>Link2!T59*100/R$4</f>
        <v>0</v>
      </c>
      <c r="S58" s="314">
        <f t="shared" si="5"/>
        <v>0</v>
      </c>
      <c r="T58" s="19">
        <f>Link2!AA59*100/T$4</f>
        <v>0</v>
      </c>
      <c r="U58" s="19">
        <f>Link2!AB59*100/U$4</f>
        <v>0</v>
      </c>
      <c r="V58" s="19">
        <f>Link2!AC59*100/V$4</f>
        <v>0</v>
      </c>
      <c r="W58" s="19">
        <f>Link2!AD59*100/W$4</f>
        <v>0</v>
      </c>
      <c r="X58" s="19">
        <f>Link2!AE59*100/X$4</f>
        <v>0</v>
      </c>
      <c r="Y58" s="19">
        <f>Link2!AF59*100/Y$4</f>
        <v>0</v>
      </c>
      <c r="Z58" s="19">
        <f>Link2!AG59*100/Z$4</f>
        <v>0</v>
      </c>
      <c r="AA58" s="19">
        <f>Link2!AH59*100/AA$4</f>
        <v>0</v>
      </c>
      <c r="AB58" s="15">
        <f t="shared" si="6"/>
        <v>0</v>
      </c>
      <c r="AC58" s="315">
        <f t="shared" si="7"/>
        <v>0</v>
      </c>
    </row>
    <row r="59" spans="1:29" x14ac:dyDescent="0.55000000000000004">
      <c r="A59" s="241">
        <f>Data_Individual!B61</f>
        <v>0</v>
      </c>
      <c r="B59" s="241">
        <f>Data_Individual!C61</f>
        <v>0</v>
      </c>
      <c r="C59" s="242">
        <f>Link2!D60</f>
        <v>0</v>
      </c>
      <c r="D59" s="311">
        <f>Link2!E60*100/D$4</f>
        <v>0</v>
      </c>
      <c r="E59" s="312">
        <f>Link2!F60*100/E$4</f>
        <v>0</v>
      </c>
      <c r="F59" s="312">
        <f>Link2!G60*100/F$4</f>
        <v>0</v>
      </c>
      <c r="G59" s="312">
        <f>Link2!H60*100/G$4</f>
        <v>0</v>
      </c>
      <c r="H59" s="312">
        <f>Link2!I60*100/H$4</f>
        <v>0</v>
      </c>
      <c r="I59" s="314">
        <f t="shared" si="4"/>
        <v>0</v>
      </c>
      <c r="J59" s="311">
        <f>Link2!L60*100/J$4</f>
        <v>0</v>
      </c>
      <c r="K59" s="312">
        <f>Link2!M60*100/K$4</f>
        <v>0</v>
      </c>
      <c r="L59" s="312">
        <f>Link2!N60*100/L$4</f>
        <v>0</v>
      </c>
      <c r="M59" s="312">
        <f>Link2!O60*100/M$4</f>
        <v>0</v>
      </c>
      <c r="N59" s="312">
        <f>Link2!P60*100/N$4</f>
        <v>0</v>
      </c>
      <c r="O59" s="312">
        <f>Link2!Q60*100/O$4</f>
        <v>0</v>
      </c>
      <c r="P59" s="312">
        <f>Link2!R60*100/P$4</f>
        <v>0</v>
      </c>
      <c r="Q59" s="312">
        <f>Link2!S60*100/Q$4</f>
        <v>0</v>
      </c>
      <c r="R59" s="312">
        <f>Link2!T60*100/R$4</f>
        <v>0</v>
      </c>
      <c r="S59" s="314">
        <f t="shared" si="5"/>
        <v>0</v>
      </c>
      <c r="T59" s="19">
        <f>Link2!AA60*100/T$4</f>
        <v>0</v>
      </c>
      <c r="U59" s="19">
        <f>Link2!AB60*100/U$4</f>
        <v>0</v>
      </c>
      <c r="V59" s="19">
        <f>Link2!AC60*100/V$4</f>
        <v>0</v>
      </c>
      <c r="W59" s="19">
        <f>Link2!AD60*100/W$4</f>
        <v>0</v>
      </c>
      <c r="X59" s="19">
        <f>Link2!AE60*100/X$4</f>
        <v>0</v>
      </c>
      <c r="Y59" s="19">
        <f>Link2!AF60*100/Y$4</f>
        <v>0</v>
      </c>
      <c r="Z59" s="19">
        <f>Link2!AG60*100/Z$4</f>
        <v>0</v>
      </c>
      <c r="AA59" s="19">
        <f>Link2!AH60*100/AA$4</f>
        <v>0</v>
      </c>
      <c r="AB59" s="15">
        <f t="shared" si="6"/>
        <v>0</v>
      </c>
      <c r="AC59" s="315">
        <f t="shared" si="7"/>
        <v>0</v>
      </c>
    </row>
    <row r="60" spans="1:29" ht="24" thickBot="1" x14ac:dyDescent="0.6">
      <c r="A60" s="243">
        <f>Data_Individual!B62</f>
        <v>0</v>
      </c>
      <c r="B60" s="243">
        <f>Data_Individual!C62</f>
        <v>0</v>
      </c>
      <c r="C60" s="244">
        <f>Link2!D61</f>
        <v>0</v>
      </c>
      <c r="D60" s="318">
        <f>Link2!E61*100/D$4</f>
        <v>0</v>
      </c>
      <c r="E60" s="319">
        <f>Link2!F61*100/E$4</f>
        <v>0</v>
      </c>
      <c r="F60" s="319">
        <f>Link2!G61*100/F$4</f>
        <v>0</v>
      </c>
      <c r="G60" s="319">
        <f>Link2!H61*100/G$4</f>
        <v>0</v>
      </c>
      <c r="H60" s="319">
        <f>Link2!I61*100/H$4</f>
        <v>0</v>
      </c>
      <c r="I60" s="325">
        <f t="shared" si="4"/>
        <v>0</v>
      </c>
      <c r="J60" s="318">
        <f>Link2!L61*100/J$4</f>
        <v>0</v>
      </c>
      <c r="K60" s="319">
        <f>Link2!M61*100/K$4</f>
        <v>0</v>
      </c>
      <c r="L60" s="319">
        <f>Link2!N61*100/L$4</f>
        <v>0</v>
      </c>
      <c r="M60" s="319">
        <f>Link2!O61*100/M$4</f>
        <v>0</v>
      </c>
      <c r="N60" s="319">
        <f>Link2!P61*100/N$4</f>
        <v>0</v>
      </c>
      <c r="O60" s="319">
        <f>Link2!Q61*100/O$4</f>
        <v>0</v>
      </c>
      <c r="P60" s="319">
        <f>Link2!R61*100/P$4</f>
        <v>0</v>
      </c>
      <c r="Q60" s="319">
        <f>Link2!S61*100/Q$4</f>
        <v>0</v>
      </c>
      <c r="R60" s="319">
        <f>Link2!T61*100/R$4</f>
        <v>0</v>
      </c>
      <c r="S60" s="321">
        <f t="shared" si="5"/>
        <v>0</v>
      </c>
      <c r="T60" s="20">
        <f>Link2!AA61*100/T$4</f>
        <v>0</v>
      </c>
      <c r="U60" s="20">
        <f>Link2!AB61*100/U$4</f>
        <v>0</v>
      </c>
      <c r="V60" s="20">
        <f>Link2!AC61*100/V$4</f>
        <v>0</v>
      </c>
      <c r="W60" s="20">
        <f>Link2!AD61*100/W$4</f>
        <v>0</v>
      </c>
      <c r="X60" s="20">
        <f>Link2!AE61*100/X$4</f>
        <v>0</v>
      </c>
      <c r="Y60" s="20">
        <f>Link2!AF61*100/Y$4</f>
        <v>0</v>
      </c>
      <c r="Z60" s="20">
        <f>Link2!AG61*100/Z$4</f>
        <v>0</v>
      </c>
      <c r="AA60" s="20">
        <f>Link2!AH61*100/AA$4</f>
        <v>0</v>
      </c>
      <c r="AB60" s="16">
        <f t="shared" si="6"/>
        <v>0</v>
      </c>
      <c r="AC60" s="322">
        <f t="shared" si="7"/>
        <v>0</v>
      </c>
    </row>
    <row r="61" spans="1:29" x14ac:dyDescent="0.55000000000000004">
      <c r="A61" s="239">
        <f>Data_Individual!B63</f>
        <v>0</v>
      </c>
      <c r="B61" s="239">
        <f>Data_Individual!C63</f>
        <v>0</v>
      </c>
      <c r="C61" s="240">
        <f>Link2!D62</f>
        <v>0</v>
      </c>
      <c r="D61" s="306">
        <f>Link2!E62*100/D$4</f>
        <v>0</v>
      </c>
      <c r="E61" s="307">
        <f>Link2!F62*100/E$4</f>
        <v>0</v>
      </c>
      <c r="F61" s="307">
        <f>Link2!G62*100/F$4</f>
        <v>0</v>
      </c>
      <c r="G61" s="307">
        <f>Link2!H62*100/G$4</f>
        <v>0</v>
      </c>
      <c r="H61" s="307">
        <f>Link2!I62*100/H$4</f>
        <v>0</v>
      </c>
      <c r="I61" s="309">
        <f t="shared" si="4"/>
        <v>0</v>
      </c>
      <c r="J61" s="306">
        <f>Link2!L62*100/J$4</f>
        <v>0</v>
      </c>
      <c r="K61" s="307">
        <f>Link2!M62*100/K$4</f>
        <v>0</v>
      </c>
      <c r="L61" s="307">
        <f>Link2!N62*100/L$4</f>
        <v>0</v>
      </c>
      <c r="M61" s="307">
        <f>Link2!O62*100/M$4</f>
        <v>0</v>
      </c>
      <c r="N61" s="307">
        <f>Link2!P62*100/N$4</f>
        <v>0</v>
      </c>
      <c r="O61" s="307">
        <f>Link2!Q62*100/O$4</f>
        <v>0</v>
      </c>
      <c r="P61" s="307">
        <f>Link2!R62*100/P$4</f>
        <v>0</v>
      </c>
      <c r="Q61" s="307">
        <f>Link2!S62*100/Q$4</f>
        <v>0</v>
      </c>
      <c r="R61" s="307">
        <f>Link2!T62*100/R$4</f>
        <v>0</v>
      </c>
      <c r="S61" s="309">
        <f t="shared" si="5"/>
        <v>0</v>
      </c>
      <c r="T61" s="18">
        <f>Link2!AA62*100/T$4</f>
        <v>0</v>
      </c>
      <c r="U61" s="18">
        <f>Link2!AB62*100/U$4</f>
        <v>0</v>
      </c>
      <c r="V61" s="18">
        <f>Link2!AC62*100/V$4</f>
        <v>0</v>
      </c>
      <c r="W61" s="18">
        <f>Link2!AD62*100/W$4</f>
        <v>0</v>
      </c>
      <c r="X61" s="18">
        <f>Link2!AE62*100/X$4</f>
        <v>0</v>
      </c>
      <c r="Y61" s="18">
        <f>Link2!AF62*100/Y$4</f>
        <v>0</v>
      </c>
      <c r="Z61" s="18">
        <f>Link2!AG62*100/Z$4</f>
        <v>0</v>
      </c>
      <c r="AA61" s="18">
        <f>Link2!AH62*100/AA$4</f>
        <v>0</v>
      </c>
      <c r="AB61" s="17">
        <f t="shared" si="6"/>
        <v>0</v>
      </c>
      <c r="AC61" s="310">
        <f t="shared" si="7"/>
        <v>0</v>
      </c>
    </row>
    <row r="62" spans="1:29" x14ac:dyDescent="0.55000000000000004">
      <c r="A62" s="241">
        <f>Data_Individual!B64</f>
        <v>0</v>
      </c>
      <c r="B62" s="241">
        <f>Data_Individual!C64</f>
        <v>0</v>
      </c>
      <c r="C62" s="242">
        <f>Link2!D63</f>
        <v>0</v>
      </c>
      <c r="D62" s="311">
        <f>Link2!E63*100/D$4</f>
        <v>0</v>
      </c>
      <c r="E62" s="312">
        <f>Link2!F63*100/E$4</f>
        <v>0</v>
      </c>
      <c r="F62" s="312">
        <f>Link2!G63*100/F$4</f>
        <v>0</v>
      </c>
      <c r="G62" s="312">
        <f>Link2!H63*100/G$4</f>
        <v>0</v>
      </c>
      <c r="H62" s="312">
        <f>Link2!I63*100/H$4</f>
        <v>0</v>
      </c>
      <c r="I62" s="323">
        <f t="shared" si="4"/>
        <v>0</v>
      </c>
      <c r="J62" s="311">
        <f>Link2!L63*100/J$4</f>
        <v>0</v>
      </c>
      <c r="K62" s="312">
        <f>Link2!M63*100/K$4</f>
        <v>0</v>
      </c>
      <c r="L62" s="312">
        <f>Link2!N63*100/L$4</f>
        <v>0</v>
      </c>
      <c r="M62" s="312">
        <f>Link2!O63*100/M$4</f>
        <v>0</v>
      </c>
      <c r="N62" s="312">
        <f>Link2!P63*100/N$4</f>
        <v>0</v>
      </c>
      <c r="O62" s="312">
        <f>Link2!Q63*100/O$4</f>
        <v>0</v>
      </c>
      <c r="P62" s="312">
        <f>Link2!R63*100/P$4</f>
        <v>0</v>
      </c>
      <c r="Q62" s="312">
        <f>Link2!S63*100/Q$4</f>
        <v>0</v>
      </c>
      <c r="R62" s="312">
        <f>Link2!T63*100/R$4</f>
        <v>0</v>
      </c>
      <c r="S62" s="314">
        <f t="shared" si="5"/>
        <v>0</v>
      </c>
      <c r="T62" s="19">
        <f>Link2!AA63*100/T$4</f>
        <v>0</v>
      </c>
      <c r="U62" s="19">
        <f>Link2!AB63*100/U$4</f>
        <v>0</v>
      </c>
      <c r="V62" s="19">
        <f>Link2!AC63*100/V$4</f>
        <v>0</v>
      </c>
      <c r="W62" s="19">
        <f>Link2!AD63*100/W$4</f>
        <v>0</v>
      </c>
      <c r="X62" s="19">
        <f>Link2!AE63*100/X$4</f>
        <v>0</v>
      </c>
      <c r="Y62" s="19">
        <f>Link2!AF63*100/Y$4</f>
        <v>0</v>
      </c>
      <c r="Z62" s="19">
        <f>Link2!AG63*100/Z$4</f>
        <v>0</v>
      </c>
      <c r="AA62" s="19">
        <f>Link2!AH63*100/AA$4</f>
        <v>0</v>
      </c>
      <c r="AB62" s="15">
        <f t="shared" si="6"/>
        <v>0</v>
      </c>
      <c r="AC62" s="315">
        <f t="shared" si="7"/>
        <v>0</v>
      </c>
    </row>
    <row r="63" spans="1:29" x14ac:dyDescent="0.55000000000000004">
      <c r="A63" s="241">
        <f>Data_Individual!B65</f>
        <v>0</v>
      </c>
      <c r="B63" s="241">
        <f>Data_Individual!C65</f>
        <v>0</v>
      </c>
      <c r="C63" s="242">
        <f>Link2!D64</f>
        <v>0</v>
      </c>
      <c r="D63" s="311">
        <f>Link2!E64*100/D$4</f>
        <v>0</v>
      </c>
      <c r="E63" s="312">
        <f>Link2!F64*100/E$4</f>
        <v>0</v>
      </c>
      <c r="F63" s="312">
        <f>Link2!G64*100/F$4</f>
        <v>0</v>
      </c>
      <c r="G63" s="312">
        <f>Link2!H64*100/G$4</f>
        <v>0</v>
      </c>
      <c r="H63" s="312">
        <f>Link2!I64*100/H$4</f>
        <v>0</v>
      </c>
      <c r="I63" s="324">
        <f t="shared" si="4"/>
        <v>0</v>
      </c>
      <c r="J63" s="311">
        <f>Link2!L64*100/J$4</f>
        <v>0</v>
      </c>
      <c r="K63" s="312">
        <f>Link2!M64*100/K$4</f>
        <v>0</v>
      </c>
      <c r="L63" s="312">
        <f>Link2!N64*100/L$4</f>
        <v>0</v>
      </c>
      <c r="M63" s="312">
        <f>Link2!O64*100/M$4</f>
        <v>0</v>
      </c>
      <c r="N63" s="312">
        <f>Link2!P64*100/N$4</f>
        <v>0</v>
      </c>
      <c r="O63" s="312">
        <f>Link2!Q64*100/O$4</f>
        <v>0</v>
      </c>
      <c r="P63" s="312">
        <f>Link2!R64*100/P$4</f>
        <v>0</v>
      </c>
      <c r="Q63" s="312">
        <f>Link2!S64*100/Q$4</f>
        <v>0</v>
      </c>
      <c r="R63" s="312">
        <f>Link2!T64*100/R$4</f>
        <v>0</v>
      </c>
      <c r="S63" s="314">
        <f t="shared" si="5"/>
        <v>0</v>
      </c>
      <c r="T63" s="19">
        <f>Link2!AA64*100/T$4</f>
        <v>0</v>
      </c>
      <c r="U63" s="19">
        <f>Link2!AB64*100/U$4</f>
        <v>0</v>
      </c>
      <c r="V63" s="19">
        <f>Link2!AC64*100/V$4</f>
        <v>0</v>
      </c>
      <c r="W63" s="19">
        <f>Link2!AD64*100/W$4</f>
        <v>0</v>
      </c>
      <c r="X63" s="19">
        <f>Link2!AE64*100/X$4</f>
        <v>0</v>
      </c>
      <c r="Y63" s="19">
        <f>Link2!AF64*100/Y$4</f>
        <v>0</v>
      </c>
      <c r="Z63" s="19">
        <f>Link2!AG64*100/Z$4</f>
        <v>0</v>
      </c>
      <c r="AA63" s="19">
        <f>Link2!AH64*100/AA$4</f>
        <v>0</v>
      </c>
      <c r="AB63" s="15">
        <f t="shared" si="6"/>
        <v>0</v>
      </c>
      <c r="AC63" s="315">
        <f t="shared" si="7"/>
        <v>0</v>
      </c>
    </row>
    <row r="64" spans="1:29" x14ac:dyDescent="0.55000000000000004">
      <c r="A64" s="241">
        <f>Data_Individual!B66</f>
        <v>0</v>
      </c>
      <c r="B64" s="241">
        <f>Data_Individual!C66</f>
        <v>0</v>
      </c>
      <c r="C64" s="242">
        <f>Link2!D65</f>
        <v>0</v>
      </c>
      <c r="D64" s="311">
        <f>Link2!E65*100/D$4</f>
        <v>0</v>
      </c>
      <c r="E64" s="312">
        <f>Link2!F65*100/E$4</f>
        <v>0</v>
      </c>
      <c r="F64" s="312">
        <f>Link2!G65*100/F$4</f>
        <v>0</v>
      </c>
      <c r="G64" s="312">
        <f>Link2!H65*100/G$4</f>
        <v>0</v>
      </c>
      <c r="H64" s="312">
        <f>Link2!I65*100/H$4</f>
        <v>0</v>
      </c>
      <c r="I64" s="314">
        <f t="shared" si="4"/>
        <v>0</v>
      </c>
      <c r="J64" s="311">
        <f>Link2!L65*100/J$4</f>
        <v>0</v>
      </c>
      <c r="K64" s="312">
        <f>Link2!M65*100/K$4</f>
        <v>0</v>
      </c>
      <c r="L64" s="312">
        <f>Link2!N65*100/L$4</f>
        <v>0</v>
      </c>
      <c r="M64" s="312">
        <f>Link2!O65*100/M$4</f>
        <v>0</v>
      </c>
      <c r="N64" s="312">
        <f>Link2!P65*100/N$4</f>
        <v>0</v>
      </c>
      <c r="O64" s="312">
        <f>Link2!Q65*100/O$4</f>
        <v>0</v>
      </c>
      <c r="P64" s="312">
        <f>Link2!R65*100/P$4</f>
        <v>0</v>
      </c>
      <c r="Q64" s="312">
        <f>Link2!S65*100/Q$4</f>
        <v>0</v>
      </c>
      <c r="R64" s="312">
        <f>Link2!T65*100/R$4</f>
        <v>0</v>
      </c>
      <c r="S64" s="314">
        <f t="shared" si="5"/>
        <v>0</v>
      </c>
      <c r="T64" s="19">
        <f>Link2!AA65*100/T$4</f>
        <v>0</v>
      </c>
      <c r="U64" s="19">
        <f>Link2!AB65*100/U$4</f>
        <v>0</v>
      </c>
      <c r="V64" s="19">
        <f>Link2!AC65*100/V$4</f>
        <v>0</v>
      </c>
      <c r="W64" s="19">
        <f>Link2!AD65*100/W$4</f>
        <v>0</v>
      </c>
      <c r="X64" s="19">
        <f>Link2!AE65*100/X$4</f>
        <v>0</v>
      </c>
      <c r="Y64" s="19">
        <f>Link2!AF65*100/Y$4</f>
        <v>0</v>
      </c>
      <c r="Z64" s="19">
        <f>Link2!AG65*100/Z$4</f>
        <v>0</v>
      </c>
      <c r="AA64" s="19">
        <f>Link2!AH65*100/AA$4</f>
        <v>0</v>
      </c>
      <c r="AB64" s="15">
        <f t="shared" si="6"/>
        <v>0</v>
      </c>
      <c r="AC64" s="315">
        <f t="shared" si="7"/>
        <v>0</v>
      </c>
    </row>
    <row r="65" spans="1:29" ht="24" thickBot="1" x14ac:dyDescent="0.6">
      <c r="A65" s="243">
        <f>Data_Individual!B67</f>
        <v>0</v>
      </c>
      <c r="B65" s="243">
        <f>Data_Individual!C67</f>
        <v>0</v>
      </c>
      <c r="C65" s="244">
        <f>Link2!D66</f>
        <v>0</v>
      </c>
      <c r="D65" s="318">
        <f>Link2!E66*100/D$4</f>
        <v>0</v>
      </c>
      <c r="E65" s="319">
        <f>Link2!F66*100/E$4</f>
        <v>0</v>
      </c>
      <c r="F65" s="319">
        <f>Link2!G66*100/F$4</f>
        <v>0</v>
      </c>
      <c r="G65" s="319">
        <f>Link2!H66*100/G$4</f>
        <v>0</v>
      </c>
      <c r="H65" s="319">
        <f>Link2!I66*100/H$4</f>
        <v>0</v>
      </c>
      <c r="I65" s="325">
        <f t="shared" si="4"/>
        <v>0</v>
      </c>
      <c r="J65" s="318">
        <f>Link2!L66*100/J$4</f>
        <v>0</v>
      </c>
      <c r="K65" s="319">
        <f>Link2!M66*100/K$4</f>
        <v>0</v>
      </c>
      <c r="L65" s="319">
        <f>Link2!N66*100/L$4</f>
        <v>0</v>
      </c>
      <c r="M65" s="319">
        <f>Link2!O66*100/M$4</f>
        <v>0</v>
      </c>
      <c r="N65" s="319">
        <f>Link2!P66*100/N$4</f>
        <v>0</v>
      </c>
      <c r="O65" s="319">
        <f>Link2!Q66*100/O$4</f>
        <v>0</v>
      </c>
      <c r="P65" s="319">
        <f>Link2!R66*100/P$4</f>
        <v>0</v>
      </c>
      <c r="Q65" s="319">
        <f>Link2!S66*100/Q$4</f>
        <v>0</v>
      </c>
      <c r="R65" s="319">
        <f>Link2!T66*100/R$4</f>
        <v>0</v>
      </c>
      <c r="S65" s="321">
        <f t="shared" si="5"/>
        <v>0</v>
      </c>
      <c r="T65" s="20">
        <f>Link2!AA66*100/T$4</f>
        <v>0</v>
      </c>
      <c r="U65" s="20">
        <f>Link2!AB66*100/U$4</f>
        <v>0</v>
      </c>
      <c r="V65" s="20">
        <f>Link2!AC66*100/V$4</f>
        <v>0</v>
      </c>
      <c r="W65" s="20">
        <f>Link2!AD66*100/W$4</f>
        <v>0</v>
      </c>
      <c r="X65" s="20">
        <f>Link2!AE66*100/X$4</f>
        <v>0</v>
      </c>
      <c r="Y65" s="20">
        <f>Link2!AF66*100/Y$4</f>
        <v>0</v>
      </c>
      <c r="Z65" s="20">
        <f>Link2!AG66*100/Z$4</f>
        <v>0</v>
      </c>
      <c r="AA65" s="20">
        <f>Link2!AH66*100/AA$4</f>
        <v>0</v>
      </c>
      <c r="AB65" s="16">
        <f t="shared" si="6"/>
        <v>0</v>
      </c>
      <c r="AC65" s="322">
        <f t="shared" si="7"/>
        <v>0</v>
      </c>
    </row>
  </sheetData>
  <mergeCells count="5">
    <mergeCell ref="A1:C1"/>
    <mergeCell ref="D1:AC1"/>
    <mergeCell ref="D3:I3"/>
    <mergeCell ref="J3:S3"/>
    <mergeCell ref="T3:AC3"/>
  </mergeCells>
  <conditionalFormatting sqref="T6:AA65">
    <cfRule type="cellIs" dxfId="7" priority="50" operator="equal">
      <formula>"ดี"</formula>
    </cfRule>
  </conditionalFormatting>
  <conditionalFormatting sqref="T6:AA65">
    <cfRule type="cellIs" dxfId="6" priority="49" operator="equal">
      <formula>"ดีมาก"</formula>
    </cfRule>
  </conditionalFormatting>
  <conditionalFormatting sqref="T6:AA65">
    <cfRule type="cellIs" dxfId="5" priority="51" operator="equal">
      <formula>"พอใช้"</formula>
    </cfRule>
    <cfRule type="cellIs" dxfId="4" priority="52" operator="equal">
      <formula>"ปรับปรุง"</formula>
    </cfRule>
  </conditionalFormatting>
  <conditionalFormatting sqref="AB6:AB65">
    <cfRule type="cellIs" dxfId="3" priority="10" operator="equal">
      <formula>"ดี"</formula>
    </cfRule>
  </conditionalFormatting>
  <conditionalFormatting sqref="AB6:AB65">
    <cfRule type="cellIs" dxfId="2" priority="9" operator="equal">
      <formula>"ดีมาก"</formula>
    </cfRule>
  </conditionalFormatting>
  <conditionalFormatting sqref="AB6:AB65">
    <cfRule type="cellIs" dxfId="1" priority="11" operator="equal">
      <formula>"พอใช้"</formula>
    </cfRule>
    <cfRule type="cellIs" dxfId="0" priority="12" operator="equal">
      <formula>"ปรับปรุง"</formula>
    </cfRule>
  </conditionalFormatting>
  <pageMargins left="0.31496062992125984" right="0.19685039370078741" top="0.39370078740157483" bottom="0.19685039370078741" header="0" footer="0"/>
  <pageSetup paperSize="9" pageOrder="overThenDown" orientation="landscape" horizontalDpi="4294967294" r:id="rId1"/>
  <headerFooter alignWithMargins="0">
    <oddFooter>&amp;L&amp;C&amp;R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C1:S845"/>
  <sheetViews>
    <sheetView showZeros="0" topLeftCell="A49" zoomScale="85" zoomScaleNormal="85" zoomScalePageLayoutView="70" workbookViewId="0"/>
  </sheetViews>
  <sheetFormatPr defaultRowHeight="18" customHeight="1" x14ac:dyDescent="0.55000000000000004"/>
  <cols>
    <col min="1" max="1" width="3.140625" style="260" customWidth="1"/>
    <col min="2" max="3" width="7.85546875" style="260" customWidth="1"/>
    <col min="4" max="4" width="7.85546875" style="261" customWidth="1"/>
    <col min="5" max="5" width="7.85546875" style="260" customWidth="1"/>
    <col min="6" max="6" width="7.85546875" style="261" customWidth="1"/>
    <col min="7" max="17" width="7.85546875" style="260" customWidth="1"/>
    <col min="18" max="18" width="9.140625" style="260"/>
    <col min="19" max="19" width="7" style="260" customWidth="1"/>
    <col min="20" max="16384" width="9.140625" style="260"/>
  </cols>
  <sheetData>
    <row r="1" spans="3:19" s="253" customFormat="1" ht="36" customHeight="1" x14ac:dyDescent="0.6">
      <c r="C1" s="833" t="s">
        <v>156</v>
      </c>
      <c r="D1" s="833"/>
      <c r="E1" s="833"/>
      <c r="F1" s="833"/>
      <c r="G1" s="833"/>
      <c r="H1" s="833"/>
      <c r="I1" s="833"/>
      <c r="J1" s="833"/>
      <c r="K1" s="833"/>
      <c r="L1" s="833"/>
      <c r="M1" s="833"/>
      <c r="N1" s="833"/>
      <c r="O1" s="833"/>
      <c r="P1" s="833"/>
      <c r="Q1" s="833"/>
      <c r="R1" s="833"/>
      <c r="S1" s="252"/>
    </row>
    <row r="2" spans="3:19" s="254" customFormat="1" ht="14.25" customHeight="1" x14ac:dyDescent="0.55000000000000004">
      <c r="D2" s="255"/>
      <c r="E2" s="256"/>
      <c r="F2" s="257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</row>
    <row r="3" spans="3:19" s="259" customFormat="1" ht="24" customHeight="1" x14ac:dyDescent="0.2">
      <c r="C3" s="256" t="s">
        <v>1</v>
      </c>
      <c r="D3" s="257">
        <f>Linkx2!$B$6</f>
        <v>1</v>
      </c>
      <c r="E3" s="257"/>
      <c r="F3" s="832" t="str">
        <f>Linkx2!$C$6</f>
        <v>อรปรียา แก้วมงคล</v>
      </c>
      <c r="G3" s="832"/>
      <c r="H3" s="832"/>
      <c r="I3" s="832"/>
      <c r="J3" s="832"/>
      <c r="K3" s="832"/>
      <c r="L3" s="832"/>
      <c r="M3" s="832"/>
      <c r="N3" s="832"/>
      <c r="O3" s="832"/>
      <c r="P3" s="832"/>
      <c r="Q3" s="832"/>
      <c r="R3" s="832"/>
      <c r="S3" s="258"/>
    </row>
    <row r="4" spans="3:19" ht="11.25" customHeight="1" x14ac:dyDescent="0.55000000000000004"/>
    <row r="30" spans="3:19" s="253" customFormat="1" ht="36" customHeight="1" x14ac:dyDescent="0.6">
      <c r="C30" s="833" t="s">
        <v>156</v>
      </c>
      <c r="D30" s="833"/>
      <c r="E30" s="833"/>
      <c r="F30" s="833"/>
      <c r="G30" s="833"/>
      <c r="H30" s="833"/>
      <c r="I30" s="833"/>
      <c r="J30" s="833"/>
      <c r="K30" s="833"/>
      <c r="L30" s="833"/>
      <c r="M30" s="833"/>
      <c r="N30" s="833"/>
      <c r="O30" s="833"/>
      <c r="P30" s="833"/>
      <c r="Q30" s="833"/>
      <c r="R30" s="833"/>
      <c r="S30" s="252"/>
    </row>
    <row r="31" spans="3:19" s="254" customFormat="1" ht="14.25" customHeight="1" x14ac:dyDescent="0.55000000000000004">
      <c r="D31" s="255"/>
      <c r="E31" s="256"/>
      <c r="F31" s="257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</row>
    <row r="32" spans="3:19" s="259" customFormat="1" ht="24" customHeight="1" x14ac:dyDescent="0.2">
      <c r="C32" s="256" t="s">
        <v>1</v>
      </c>
      <c r="D32" s="257">
        <f>Linkx2!$B$7</f>
        <v>2</v>
      </c>
      <c r="E32" s="257"/>
      <c r="F32" s="832" t="str">
        <f>Linkx2!$C$7</f>
        <v>วิธวิทย์ สุขประเสริฐ</v>
      </c>
      <c r="G32" s="832"/>
      <c r="H32" s="832"/>
      <c r="I32" s="832"/>
      <c r="J32" s="832"/>
      <c r="K32" s="832"/>
      <c r="L32" s="832"/>
      <c r="M32" s="832"/>
      <c r="N32" s="832"/>
      <c r="O32" s="832"/>
      <c r="P32" s="832"/>
      <c r="Q32" s="832"/>
      <c r="R32" s="832"/>
      <c r="S32" s="258"/>
    </row>
    <row r="33" ht="11.25" customHeight="1" x14ac:dyDescent="0.55000000000000004"/>
    <row r="59" spans="3:19" s="253" customFormat="1" ht="36" customHeight="1" x14ac:dyDescent="0.6">
      <c r="C59" s="833" t="s">
        <v>156</v>
      </c>
      <c r="D59" s="833"/>
      <c r="E59" s="833"/>
      <c r="F59" s="833"/>
      <c r="G59" s="833"/>
      <c r="H59" s="833"/>
      <c r="I59" s="833"/>
      <c r="J59" s="833"/>
      <c r="K59" s="833"/>
      <c r="L59" s="833"/>
      <c r="M59" s="833"/>
      <c r="N59" s="833"/>
      <c r="O59" s="833"/>
      <c r="P59" s="833"/>
      <c r="Q59" s="833"/>
      <c r="R59" s="833"/>
      <c r="S59" s="252"/>
    </row>
    <row r="60" spans="3:19" s="254" customFormat="1" ht="14.25" customHeight="1" x14ac:dyDescent="0.55000000000000004">
      <c r="D60" s="255"/>
      <c r="E60" s="256"/>
      <c r="F60" s="257"/>
      <c r="G60" s="256"/>
      <c r="H60" s="256"/>
      <c r="I60" s="256"/>
      <c r="J60" s="256"/>
      <c r="K60" s="256"/>
      <c r="L60" s="256"/>
      <c r="M60" s="256"/>
      <c r="N60" s="256"/>
      <c r="O60" s="256"/>
      <c r="P60" s="256"/>
      <c r="Q60" s="256"/>
      <c r="R60" s="256"/>
      <c r="S60" s="256"/>
    </row>
    <row r="61" spans="3:19" s="259" customFormat="1" ht="24" customHeight="1" x14ac:dyDescent="0.2">
      <c r="C61" s="256" t="s">
        <v>1</v>
      </c>
      <c r="D61" s="257">
        <f>Linkx2!$B$8</f>
        <v>0</v>
      </c>
      <c r="E61" s="257"/>
      <c r="F61" s="832">
        <f>Linkx2!$C$8</f>
        <v>0</v>
      </c>
      <c r="G61" s="832"/>
      <c r="H61" s="832"/>
      <c r="I61" s="832"/>
      <c r="J61" s="832"/>
      <c r="K61" s="832"/>
      <c r="L61" s="832"/>
      <c r="M61" s="832"/>
      <c r="N61" s="832"/>
      <c r="O61" s="832"/>
      <c r="P61" s="832"/>
      <c r="Q61" s="832"/>
      <c r="R61" s="832"/>
      <c r="S61" s="258"/>
    </row>
    <row r="62" spans="3:19" ht="11.25" customHeight="1" x14ac:dyDescent="0.55000000000000004"/>
    <row r="88" spans="3:19" s="253" customFormat="1" ht="36" customHeight="1" x14ac:dyDescent="0.6">
      <c r="C88" s="833" t="s">
        <v>156</v>
      </c>
      <c r="D88" s="833"/>
      <c r="E88" s="833"/>
      <c r="F88" s="833"/>
      <c r="G88" s="833"/>
      <c r="H88" s="833"/>
      <c r="I88" s="833"/>
      <c r="J88" s="833"/>
      <c r="K88" s="833"/>
      <c r="L88" s="833"/>
      <c r="M88" s="833"/>
      <c r="N88" s="833"/>
      <c r="O88" s="833"/>
      <c r="P88" s="833"/>
      <c r="Q88" s="833"/>
      <c r="R88" s="833"/>
      <c r="S88" s="252"/>
    </row>
    <row r="89" spans="3:19" s="254" customFormat="1" ht="14.25" customHeight="1" x14ac:dyDescent="0.55000000000000004">
      <c r="D89" s="255"/>
      <c r="E89" s="256"/>
      <c r="F89" s="257"/>
      <c r="G89" s="256"/>
      <c r="H89" s="256"/>
      <c r="I89" s="256"/>
      <c r="J89" s="256"/>
      <c r="K89" s="256"/>
      <c r="L89" s="256"/>
      <c r="M89" s="256"/>
      <c r="N89" s="256"/>
      <c r="O89" s="256"/>
      <c r="P89" s="256"/>
      <c r="Q89" s="256"/>
      <c r="R89" s="256"/>
      <c r="S89" s="256"/>
    </row>
    <row r="90" spans="3:19" s="259" customFormat="1" ht="24" customHeight="1" x14ac:dyDescent="0.2">
      <c r="C90" s="256" t="s">
        <v>1</v>
      </c>
      <c r="D90" s="257">
        <f>Linkx2!$B$9</f>
        <v>0</v>
      </c>
      <c r="E90" s="257"/>
      <c r="F90" s="832">
        <f>Linkx2!$C$9</f>
        <v>0</v>
      </c>
      <c r="G90" s="832"/>
      <c r="H90" s="832"/>
      <c r="I90" s="832"/>
      <c r="J90" s="832"/>
      <c r="K90" s="832"/>
      <c r="L90" s="832"/>
      <c r="M90" s="832"/>
      <c r="N90" s="832"/>
      <c r="O90" s="832"/>
      <c r="P90" s="832"/>
      <c r="Q90" s="832"/>
      <c r="R90" s="832"/>
      <c r="S90" s="258"/>
    </row>
    <row r="91" spans="3:19" ht="11.25" customHeight="1" x14ac:dyDescent="0.55000000000000004"/>
    <row r="117" spans="3:19" s="253" customFormat="1" ht="36" customHeight="1" x14ac:dyDescent="0.6">
      <c r="C117" s="833" t="s">
        <v>156</v>
      </c>
      <c r="D117" s="833"/>
      <c r="E117" s="833"/>
      <c r="F117" s="833"/>
      <c r="G117" s="833"/>
      <c r="H117" s="833"/>
      <c r="I117" s="833"/>
      <c r="J117" s="833"/>
      <c r="K117" s="833"/>
      <c r="L117" s="833"/>
      <c r="M117" s="833"/>
      <c r="N117" s="833"/>
      <c r="O117" s="833"/>
      <c r="P117" s="833"/>
      <c r="Q117" s="833"/>
      <c r="R117" s="833"/>
      <c r="S117" s="252"/>
    </row>
    <row r="118" spans="3:19" s="254" customFormat="1" ht="14.25" customHeight="1" x14ac:dyDescent="0.55000000000000004">
      <c r="D118" s="255"/>
      <c r="E118" s="256"/>
      <c r="F118" s="257"/>
      <c r="G118" s="256"/>
      <c r="H118" s="256"/>
      <c r="I118" s="256"/>
      <c r="J118" s="256"/>
      <c r="K118" s="256"/>
      <c r="L118" s="256"/>
      <c r="M118" s="256"/>
      <c r="N118" s="256"/>
      <c r="O118" s="256"/>
      <c r="P118" s="256"/>
      <c r="Q118" s="256"/>
      <c r="R118" s="256"/>
      <c r="S118" s="256"/>
    </row>
    <row r="119" spans="3:19" s="259" customFormat="1" ht="24" customHeight="1" x14ac:dyDescent="0.2">
      <c r="C119" s="256" t="s">
        <v>1</v>
      </c>
      <c r="D119" s="257">
        <f>Linkx2!$B$10</f>
        <v>0</v>
      </c>
      <c r="E119" s="257"/>
      <c r="F119" s="832">
        <f>Linkx2!$C$10</f>
        <v>0</v>
      </c>
      <c r="G119" s="832"/>
      <c r="H119" s="832"/>
      <c r="I119" s="832"/>
      <c r="J119" s="832"/>
      <c r="K119" s="832"/>
      <c r="L119" s="832"/>
      <c r="M119" s="832"/>
      <c r="N119" s="832"/>
      <c r="O119" s="832"/>
      <c r="P119" s="832"/>
      <c r="Q119" s="832"/>
      <c r="R119" s="832"/>
      <c r="S119" s="258"/>
    </row>
    <row r="120" spans="3:19" ht="11.25" customHeight="1" x14ac:dyDescent="0.55000000000000004"/>
    <row r="146" spans="3:19" s="253" customFormat="1" ht="36" customHeight="1" x14ac:dyDescent="0.6">
      <c r="C146" s="833" t="s">
        <v>156</v>
      </c>
      <c r="D146" s="833"/>
      <c r="E146" s="833"/>
      <c r="F146" s="833"/>
      <c r="G146" s="833"/>
      <c r="H146" s="833"/>
      <c r="I146" s="833"/>
      <c r="J146" s="833"/>
      <c r="K146" s="833"/>
      <c r="L146" s="833"/>
      <c r="M146" s="833"/>
      <c r="N146" s="833"/>
      <c r="O146" s="833"/>
      <c r="P146" s="833"/>
      <c r="Q146" s="833"/>
      <c r="R146" s="833"/>
      <c r="S146" s="252"/>
    </row>
    <row r="147" spans="3:19" s="254" customFormat="1" ht="14.25" customHeight="1" x14ac:dyDescent="0.55000000000000004">
      <c r="D147" s="255"/>
      <c r="E147" s="256"/>
      <c r="F147" s="257"/>
      <c r="G147" s="256"/>
      <c r="H147" s="256"/>
      <c r="I147" s="256"/>
      <c r="J147" s="256"/>
      <c r="K147" s="256"/>
      <c r="L147" s="256"/>
      <c r="M147" s="256"/>
      <c r="N147" s="256"/>
      <c r="O147" s="256"/>
      <c r="P147" s="256"/>
      <c r="Q147" s="256"/>
      <c r="R147" s="256"/>
      <c r="S147" s="256"/>
    </row>
    <row r="148" spans="3:19" s="259" customFormat="1" ht="24" customHeight="1" x14ac:dyDescent="0.2">
      <c r="C148" s="256" t="s">
        <v>1</v>
      </c>
      <c r="D148" s="257">
        <f>Linkx2!$B$11</f>
        <v>0</v>
      </c>
      <c r="E148" s="257"/>
      <c r="F148" s="832">
        <f>Linkx2!$C$11</f>
        <v>0</v>
      </c>
      <c r="G148" s="832"/>
      <c r="H148" s="832"/>
      <c r="I148" s="832"/>
      <c r="J148" s="832"/>
      <c r="K148" s="832"/>
      <c r="L148" s="832"/>
      <c r="M148" s="832"/>
      <c r="N148" s="832"/>
      <c r="O148" s="832"/>
      <c r="P148" s="832"/>
      <c r="Q148" s="832"/>
      <c r="R148" s="832"/>
      <c r="S148" s="258"/>
    </row>
    <row r="149" spans="3:19" ht="11.25" customHeight="1" x14ac:dyDescent="0.55000000000000004"/>
    <row r="175" spans="3:19" s="253" customFormat="1" ht="36" customHeight="1" x14ac:dyDescent="0.6">
      <c r="C175" s="833" t="s">
        <v>156</v>
      </c>
      <c r="D175" s="833"/>
      <c r="E175" s="833"/>
      <c r="F175" s="833"/>
      <c r="G175" s="833"/>
      <c r="H175" s="833"/>
      <c r="I175" s="833"/>
      <c r="J175" s="833"/>
      <c r="K175" s="833"/>
      <c r="L175" s="833"/>
      <c r="M175" s="833"/>
      <c r="N175" s="833"/>
      <c r="O175" s="833"/>
      <c r="P175" s="833"/>
      <c r="Q175" s="833"/>
      <c r="R175" s="833"/>
      <c r="S175" s="252"/>
    </row>
    <row r="176" spans="3:19" s="254" customFormat="1" ht="14.25" customHeight="1" x14ac:dyDescent="0.55000000000000004">
      <c r="D176" s="255"/>
      <c r="E176" s="256"/>
      <c r="F176" s="257"/>
      <c r="G176" s="256"/>
      <c r="H176" s="256"/>
      <c r="I176" s="256"/>
      <c r="J176" s="256"/>
      <c r="K176" s="256"/>
      <c r="L176" s="256"/>
      <c r="M176" s="256"/>
      <c r="N176" s="256"/>
      <c r="O176" s="256"/>
      <c r="P176" s="256"/>
      <c r="Q176" s="256"/>
      <c r="R176" s="256"/>
      <c r="S176" s="256"/>
    </row>
    <row r="177" spans="3:19" s="259" customFormat="1" ht="24" customHeight="1" x14ac:dyDescent="0.2">
      <c r="C177" s="256" t="s">
        <v>1</v>
      </c>
      <c r="D177" s="257">
        <f>Linkx2!$B$12</f>
        <v>0</v>
      </c>
      <c r="E177" s="257"/>
      <c r="F177" s="832">
        <f>Linkx2!$C$12</f>
        <v>0</v>
      </c>
      <c r="G177" s="832"/>
      <c r="H177" s="832"/>
      <c r="I177" s="832"/>
      <c r="J177" s="832"/>
      <c r="K177" s="832"/>
      <c r="L177" s="832"/>
      <c r="M177" s="832"/>
      <c r="N177" s="832"/>
      <c r="O177" s="832"/>
      <c r="P177" s="832"/>
      <c r="Q177" s="832"/>
      <c r="R177" s="832"/>
      <c r="S177" s="258"/>
    </row>
    <row r="178" spans="3:19" ht="11.25" customHeight="1" x14ac:dyDescent="0.55000000000000004"/>
    <row r="204" spans="3:19" s="253" customFormat="1" ht="36" customHeight="1" x14ac:dyDescent="0.6">
      <c r="C204" s="833" t="s">
        <v>156</v>
      </c>
      <c r="D204" s="833"/>
      <c r="E204" s="833"/>
      <c r="F204" s="833"/>
      <c r="G204" s="833"/>
      <c r="H204" s="833"/>
      <c r="I204" s="833"/>
      <c r="J204" s="833"/>
      <c r="K204" s="833"/>
      <c r="L204" s="833"/>
      <c r="M204" s="833"/>
      <c r="N204" s="833"/>
      <c r="O204" s="833"/>
      <c r="P204" s="833"/>
      <c r="Q204" s="833"/>
      <c r="R204" s="833"/>
      <c r="S204" s="252"/>
    </row>
    <row r="205" spans="3:19" s="254" customFormat="1" ht="14.25" customHeight="1" x14ac:dyDescent="0.55000000000000004">
      <c r="D205" s="255"/>
      <c r="E205" s="256"/>
      <c r="F205" s="257"/>
      <c r="G205" s="256"/>
      <c r="H205" s="256"/>
      <c r="I205" s="256"/>
      <c r="J205" s="256"/>
      <c r="K205" s="256"/>
      <c r="L205" s="256"/>
      <c r="M205" s="256"/>
      <c r="N205" s="256"/>
      <c r="O205" s="256"/>
      <c r="P205" s="256"/>
      <c r="Q205" s="256"/>
      <c r="R205" s="256"/>
      <c r="S205" s="256"/>
    </row>
    <row r="206" spans="3:19" s="259" customFormat="1" ht="24" customHeight="1" x14ac:dyDescent="0.2">
      <c r="C206" s="256" t="s">
        <v>1</v>
      </c>
      <c r="D206" s="257">
        <f>Linkx2!$B$13</f>
        <v>0</v>
      </c>
      <c r="E206" s="257"/>
      <c r="F206" s="832">
        <f>Linkx2!$C$13</f>
        <v>0</v>
      </c>
      <c r="G206" s="832"/>
      <c r="H206" s="832"/>
      <c r="I206" s="832"/>
      <c r="J206" s="832"/>
      <c r="K206" s="832"/>
      <c r="L206" s="832"/>
      <c r="M206" s="832"/>
      <c r="N206" s="832"/>
      <c r="O206" s="832"/>
      <c r="P206" s="832"/>
      <c r="Q206" s="832"/>
      <c r="R206" s="832"/>
      <c r="S206" s="258"/>
    </row>
    <row r="207" spans="3:19" ht="11.25" customHeight="1" x14ac:dyDescent="0.55000000000000004"/>
    <row r="233" spans="3:19" s="253" customFormat="1" ht="36" customHeight="1" x14ac:dyDescent="0.6">
      <c r="C233" s="833" t="s">
        <v>156</v>
      </c>
      <c r="D233" s="833"/>
      <c r="E233" s="833"/>
      <c r="F233" s="833"/>
      <c r="G233" s="833"/>
      <c r="H233" s="833"/>
      <c r="I233" s="833"/>
      <c r="J233" s="833"/>
      <c r="K233" s="833"/>
      <c r="L233" s="833"/>
      <c r="M233" s="833"/>
      <c r="N233" s="833"/>
      <c r="O233" s="833"/>
      <c r="P233" s="833"/>
      <c r="Q233" s="833"/>
      <c r="R233" s="833"/>
      <c r="S233" s="252"/>
    </row>
    <row r="234" spans="3:19" s="254" customFormat="1" ht="14.25" customHeight="1" x14ac:dyDescent="0.55000000000000004">
      <c r="D234" s="255"/>
      <c r="E234" s="256"/>
      <c r="F234" s="257"/>
      <c r="G234" s="256"/>
      <c r="H234" s="256"/>
      <c r="I234" s="256"/>
      <c r="J234" s="256"/>
      <c r="K234" s="256"/>
      <c r="L234" s="256"/>
      <c r="M234" s="256"/>
      <c r="N234" s="256"/>
      <c r="O234" s="256"/>
      <c r="P234" s="256"/>
      <c r="Q234" s="256"/>
      <c r="R234" s="256"/>
      <c r="S234" s="256"/>
    </row>
    <row r="235" spans="3:19" s="259" customFormat="1" ht="24" customHeight="1" x14ac:dyDescent="0.2">
      <c r="C235" s="256" t="s">
        <v>1</v>
      </c>
      <c r="D235" s="257">
        <f>Linkx2!$B$14</f>
        <v>0</v>
      </c>
      <c r="E235" s="257"/>
      <c r="F235" s="832">
        <f>Linkx2!$C$14</f>
        <v>0</v>
      </c>
      <c r="G235" s="832"/>
      <c r="H235" s="832"/>
      <c r="I235" s="832"/>
      <c r="J235" s="832"/>
      <c r="K235" s="832"/>
      <c r="L235" s="832"/>
      <c r="M235" s="832"/>
      <c r="N235" s="832"/>
      <c r="O235" s="832"/>
      <c r="P235" s="832"/>
      <c r="Q235" s="832"/>
      <c r="R235" s="832"/>
      <c r="S235" s="258"/>
    </row>
    <row r="236" spans="3:19" ht="11.25" customHeight="1" x14ac:dyDescent="0.55000000000000004"/>
    <row r="262" spans="3:19" s="253" customFormat="1" ht="36" customHeight="1" x14ac:dyDescent="0.6">
      <c r="C262" s="833" t="s">
        <v>156</v>
      </c>
      <c r="D262" s="833"/>
      <c r="E262" s="833"/>
      <c r="F262" s="833"/>
      <c r="G262" s="833"/>
      <c r="H262" s="833"/>
      <c r="I262" s="833"/>
      <c r="J262" s="833"/>
      <c r="K262" s="833"/>
      <c r="L262" s="833"/>
      <c r="M262" s="833"/>
      <c r="N262" s="833"/>
      <c r="O262" s="833"/>
      <c r="P262" s="833"/>
      <c r="Q262" s="833"/>
      <c r="R262" s="833"/>
      <c r="S262" s="252"/>
    </row>
    <row r="263" spans="3:19" s="254" customFormat="1" ht="14.25" customHeight="1" x14ac:dyDescent="0.55000000000000004">
      <c r="D263" s="255"/>
      <c r="E263" s="256"/>
      <c r="F263" s="257"/>
      <c r="G263" s="256"/>
      <c r="H263" s="256"/>
      <c r="I263" s="256"/>
      <c r="J263" s="256"/>
      <c r="K263" s="256"/>
      <c r="L263" s="256"/>
      <c r="M263" s="256"/>
      <c r="N263" s="256"/>
      <c r="O263" s="256"/>
      <c r="P263" s="256"/>
      <c r="Q263" s="256"/>
      <c r="R263" s="256"/>
      <c r="S263" s="256"/>
    </row>
    <row r="264" spans="3:19" s="259" customFormat="1" ht="24" customHeight="1" x14ac:dyDescent="0.2">
      <c r="C264" s="256" t="s">
        <v>1</v>
      </c>
      <c r="D264" s="257">
        <f>Linkx2!$B$15</f>
        <v>0</v>
      </c>
      <c r="E264" s="257"/>
      <c r="F264" s="832">
        <f>Linkx2!$C$15</f>
        <v>0</v>
      </c>
      <c r="G264" s="832"/>
      <c r="H264" s="832"/>
      <c r="I264" s="832"/>
      <c r="J264" s="832"/>
      <c r="K264" s="832"/>
      <c r="L264" s="832"/>
      <c r="M264" s="832"/>
      <c r="N264" s="832"/>
      <c r="O264" s="832"/>
      <c r="P264" s="832"/>
      <c r="Q264" s="832"/>
      <c r="R264" s="832"/>
      <c r="S264" s="258"/>
    </row>
    <row r="265" spans="3:19" ht="11.25" customHeight="1" x14ac:dyDescent="0.55000000000000004"/>
    <row r="291" spans="3:19" s="253" customFormat="1" ht="36" customHeight="1" x14ac:dyDescent="0.6">
      <c r="C291" s="833" t="s">
        <v>156</v>
      </c>
      <c r="D291" s="833"/>
      <c r="E291" s="833"/>
      <c r="F291" s="833"/>
      <c r="G291" s="833"/>
      <c r="H291" s="833"/>
      <c r="I291" s="833"/>
      <c r="J291" s="833"/>
      <c r="K291" s="833"/>
      <c r="L291" s="833"/>
      <c r="M291" s="833"/>
      <c r="N291" s="833"/>
      <c r="O291" s="833"/>
      <c r="P291" s="833"/>
      <c r="Q291" s="833"/>
      <c r="R291" s="833"/>
      <c r="S291" s="252"/>
    </row>
    <row r="292" spans="3:19" s="254" customFormat="1" ht="14.25" customHeight="1" x14ac:dyDescent="0.55000000000000004">
      <c r="D292" s="255"/>
      <c r="E292" s="256"/>
      <c r="F292" s="257"/>
      <c r="G292" s="256"/>
      <c r="H292" s="256"/>
      <c r="I292" s="256"/>
      <c r="J292" s="256"/>
      <c r="K292" s="256"/>
      <c r="L292" s="256"/>
      <c r="M292" s="256"/>
      <c r="N292" s="256"/>
      <c r="O292" s="256"/>
      <c r="P292" s="256"/>
      <c r="Q292" s="256"/>
      <c r="R292" s="256"/>
      <c r="S292" s="256"/>
    </row>
    <row r="293" spans="3:19" s="259" customFormat="1" ht="24" customHeight="1" x14ac:dyDescent="0.2">
      <c r="C293" s="256" t="s">
        <v>1</v>
      </c>
      <c r="D293" s="257">
        <f>Linkx2!$B$16</f>
        <v>0</v>
      </c>
      <c r="E293" s="257"/>
      <c r="F293" s="832">
        <f>Linkx2!$C$16</f>
        <v>0</v>
      </c>
      <c r="G293" s="832"/>
      <c r="H293" s="832"/>
      <c r="I293" s="832"/>
      <c r="J293" s="832"/>
      <c r="K293" s="832"/>
      <c r="L293" s="832"/>
      <c r="M293" s="832"/>
      <c r="N293" s="832"/>
      <c r="O293" s="832"/>
      <c r="P293" s="832"/>
      <c r="Q293" s="832"/>
      <c r="R293" s="832"/>
      <c r="S293" s="258"/>
    </row>
    <row r="294" spans="3:19" ht="11.25" customHeight="1" x14ac:dyDescent="0.55000000000000004"/>
    <row r="320" spans="3:19" s="253" customFormat="1" ht="36" customHeight="1" x14ac:dyDescent="0.6">
      <c r="C320" s="833" t="s">
        <v>156</v>
      </c>
      <c r="D320" s="833"/>
      <c r="E320" s="833"/>
      <c r="F320" s="833"/>
      <c r="G320" s="833"/>
      <c r="H320" s="833"/>
      <c r="I320" s="833"/>
      <c r="J320" s="833"/>
      <c r="K320" s="833"/>
      <c r="L320" s="833"/>
      <c r="M320" s="833"/>
      <c r="N320" s="833"/>
      <c r="O320" s="833"/>
      <c r="P320" s="833"/>
      <c r="Q320" s="833"/>
      <c r="R320" s="833"/>
      <c r="S320" s="252"/>
    </row>
    <row r="321" spans="3:19" s="254" customFormat="1" ht="14.25" customHeight="1" x14ac:dyDescent="0.55000000000000004">
      <c r="D321" s="255"/>
      <c r="E321" s="256"/>
      <c r="F321" s="257"/>
      <c r="G321" s="256"/>
      <c r="H321" s="256"/>
      <c r="I321" s="256"/>
      <c r="J321" s="256"/>
      <c r="K321" s="256"/>
      <c r="L321" s="256"/>
      <c r="M321" s="256"/>
      <c r="N321" s="256"/>
      <c r="O321" s="256"/>
      <c r="P321" s="256"/>
      <c r="Q321" s="256"/>
      <c r="R321" s="256"/>
      <c r="S321" s="256"/>
    </row>
    <row r="322" spans="3:19" s="259" customFormat="1" ht="24" customHeight="1" x14ac:dyDescent="0.2">
      <c r="C322" s="256" t="s">
        <v>1</v>
      </c>
      <c r="D322" s="257">
        <f>Linkx2!$B$17</f>
        <v>0</v>
      </c>
      <c r="E322" s="257"/>
      <c r="F322" s="832">
        <f>Linkx2!$C$17</f>
        <v>0</v>
      </c>
      <c r="G322" s="832"/>
      <c r="H322" s="832"/>
      <c r="I322" s="832"/>
      <c r="J322" s="832"/>
      <c r="K322" s="832"/>
      <c r="L322" s="832"/>
      <c r="M322" s="832"/>
      <c r="N322" s="832"/>
      <c r="O322" s="832"/>
      <c r="P322" s="832"/>
      <c r="Q322" s="832"/>
      <c r="R322" s="832"/>
      <c r="S322" s="258"/>
    </row>
    <row r="323" spans="3:19" ht="11.25" customHeight="1" x14ac:dyDescent="0.55000000000000004"/>
    <row r="349" spans="3:19" s="253" customFormat="1" ht="36" customHeight="1" x14ac:dyDescent="0.6">
      <c r="C349" s="833" t="s">
        <v>156</v>
      </c>
      <c r="D349" s="833"/>
      <c r="E349" s="833"/>
      <c r="F349" s="833"/>
      <c r="G349" s="833"/>
      <c r="H349" s="833"/>
      <c r="I349" s="833"/>
      <c r="J349" s="833"/>
      <c r="K349" s="833"/>
      <c r="L349" s="833"/>
      <c r="M349" s="833"/>
      <c r="N349" s="833"/>
      <c r="O349" s="833"/>
      <c r="P349" s="833"/>
      <c r="Q349" s="833"/>
      <c r="R349" s="833"/>
      <c r="S349" s="252"/>
    </row>
    <row r="350" spans="3:19" s="254" customFormat="1" ht="14.25" customHeight="1" x14ac:dyDescent="0.55000000000000004">
      <c r="D350" s="255"/>
      <c r="E350" s="256"/>
      <c r="F350" s="257"/>
      <c r="G350" s="256"/>
      <c r="H350" s="256"/>
      <c r="I350" s="256"/>
      <c r="J350" s="256"/>
      <c r="K350" s="256"/>
      <c r="L350" s="256"/>
      <c r="M350" s="256"/>
      <c r="N350" s="256"/>
      <c r="O350" s="256"/>
      <c r="P350" s="256"/>
      <c r="Q350" s="256"/>
      <c r="R350" s="256"/>
      <c r="S350" s="256"/>
    </row>
    <row r="351" spans="3:19" s="259" customFormat="1" ht="24" customHeight="1" x14ac:dyDescent="0.2">
      <c r="C351" s="256" t="s">
        <v>1</v>
      </c>
      <c r="D351" s="257">
        <f>Linkx2!$B$18</f>
        <v>0</v>
      </c>
      <c r="E351" s="257"/>
      <c r="F351" s="832">
        <f>Linkx2!$C$18</f>
        <v>0</v>
      </c>
      <c r="G351" s="832"/>
      <c r="H351" s="832"/>
      <c r="I351" s="832"/>
      <c r="J351" s="832"/>
      <c r="K351" s="832"/>
      <c r="L351" s="832"/>
      <c r="M351" s="832"/>
      <c r="N351" s="832"/>
      <c r="O351" s="832"/>
      <c r="P351" s="832"/>
      <c r="Q351" s="832"/>
      <c r="R351" s="832"/>
      <c r="S351" s="258"/>
    </row>
    <row r="352" spans="3:19" ht="11.25" customHeight="1" x14ac:dyDescent="0.55000000000000004"/>
    <row r="378" spans="3:19" s="253" customFormat="1" ht="36" customHeight="1" x14ac:dyDescent="0.6">
      <c r="C378" s="833" t="s">
        <v>156</v>
      </c>
      <c r="D378" s="833"/>
      <c r="E378" s="833"/>
      <c r="F378" s="833"/>
      <c r="G378" s="833"/>
      <c r="H378" s="833"/>
      <c r="I378" s="833"/>
      <c r="J378" s="833"/>
      <c r="K378" s="833"/>
      <c r="L378" s="833"/>
      <c r="M378" s="833"/>
      <c r="N378" s="833"/>
      <c r="O378" s="833"/>
      <c r="P378" s="833"/>
      <c r="Q378" s="833"/>
      <c r="R378" s="833"/>
      <c r="S378" s="252"/>
    </row>
    <row r="379" spans="3:19" s="254" customFormat="1" ht="14.25" customHeight="1" x14ac:dyDescent="0.55000000000000004">
      <c r="D379" s="255"/>
      <c r="E379" s="256"/>
      <c r="F379" s="257"/>
      <c r="G379" s="256"/>
      <c r="H379" s="256"/>
      <c r="I379" s="256"/>
      <c r="J379" s="256"/>
      <c r="K379" s="256"/>
      <c r="L379" s="256"/>
      <c r="M379" s="256"/>
      <c r="N379" s="256"/>
      <c r="O379" s="256"/>
      <c r="P379" s="256"/>
      <c r="Q379" s="256"/>
      <c r="R379" s="256"/>
      <c r="S379" s="256"/>
    </row>
    <row r="380" spans="3:19" s="259" customFormat="1" ht="24" customHeight="1" x14ac:dyDescent="0.2">
      <c r="C380" s="256" t="s">
        <v>1</v>
      </c>
      <c r="D380" s="257">
        <f>Linkx2!$B$19</f>
        <v>0</v>
      </c>
      <c r="E380" s="257"/>
      <c r="F380" s="832">
        <f>Linkx2!$C$19</f>
        <v>0</v>
      </c>
      <c r="G380" s="832"/>
      <c r="H380" s="832"/>
      <c r="I380" s="832"/>
      <c r="J380" s="832"/>
      <c r="K380" s="832"/>
      <c r="L380" s="832"/>
      <c r="M380" s="832"/>
      <c r="N380" s="832"/>
      <c r="O380" s="832"/>
      <c r="P380" s="832"/>
      <c r="Q380" s="832"/>
      <c r="R380" s="832"/>
      <c r="S380" s="258"/>
    </row>
    <row r="381" spans="3:19" ht="11.25" customHeight="1" x14ac:dyDescent="0.55000000000000004"/>
    <row r="407" spans="3:19" s="253" customFormat="1" ht="36" customHeight="1" x14ac:dyDescent="0.6">
      <c r="C407" s="833" t="s">
        <v>156</v>
      </c>
      <c r="D407" s="833"/>
      <c r="E407" s="833"/>
      <c r="F407" s="833"/>
      <c r="G407" s="833"/>
      <c r="H407" s="833"/>
      <c r="I407" s="833"/>
      <c r="J407" s="833"/>
      <c r="K407" s="833"/>
      <c r="L407" s="833"/>
      <c r="M407" s="833"/>
      <c r="N407" s="833"/>
      <c r="O407" s="833"/>
      <c r="P407" s="833"/>
      <c r="Q407" s="833"/>
      <c r="R407" s="833"/>
      <c r="S407" s="252"/>
    </row>
    <row r="408" spans="3:19" s="254" customFormat="1" ht="14.25" customHeight="1" x14ac:dyDescent="0.55000000000000004">
      <c r="D408" s="255"/>
      <c r="E408" s="256"/>
      <c r="F408" s="257"/>
      <c r="G408" s="256"/>
      <c r="H408" s="256"/>
      <c r="I408" s="256"/>
      <c r="J408" s="256"/>
      <c r="K408" s="256"/>
      <c r="L408" s="256"/>
      <c r="M408" s="256"/>
      <c r="N408" s="256"/>
      <c r="O408" s="256"/>
      <c r="P408" s="256"/>
      <c r="Q408" s="256"/>
      <c r="R408" s="256"/>
      <c r="S408" s="256"/>
    </row>
    <row r="409" spans="3:19" s="259" customFormat="1" ht="24" customHeight="1" x14ac:dyDescent="0.2">
      <c r="C409" s="256" t="s">
        <v>1</v>
      </c>
      <c r="D409" s="257">
        <f>Linkx2!$B$20</f>
        <v>0</v>
      </c>
      <c r="E409" s="257"/>
      <c r="F409" s="832">
        <f>Linkx2!$C$20</f>
        <v>0</v>
      </c>
      <c r="G409" s="832"/>
      <c r="H409" s="832"/>
      <c r="I409" s="832"/>
      <c r="J409" s="832"/>
      <c r="K409" s="832"/>
      <c r="L409" s="832"/>
      <c r="M409" s="832"/>
      <c r="N409" s="832"/>
      <c r="O409" s="832"/>
      <c r="P409" s="832"/>
      <c r="Q409" s="832"/>
      <c r="R409" s="832"/>
      <c r="S409" s="258"/>
    </row>
    <row r="410" spans="3:19" ht="11.25" customHeight="1" x14ac:dyDescent="0.55000000000000004"/>
    <row r="436" spans="3:19" s="253" customFormat="1" ht="36" customHeight="1" x14ac:dyDescent="0.6">
      <c r="C436" s="833" t="s">
        <v>156</v>
      </c>
      <c r="D436" s="833"/>
      <c r="E436" s="833"/>
      <c r="F436" s="833"/>
      <c r="G436" s="833"/>
      <c r="H436" s="833"/>
      <c r="I436" s="833"/>
      <c r="J436" s="833"/>
      <c r="K436" s="833"/>
      <c r="L436" s="833"/>
      <c r="M436" s="833"/>
      <c r="N436" s="833"/>
      <c r="O436" s="833"/>
      <c r="P436" s="833"/>
      <c r="Q436" s="833"/>
      <c r="R436" s="833"/>
      <c r="S436" s="252"/>
    </row>
    <row r="437" spans="3:19" s="254" customFormat="1" ht="14.25" customHeight="1" x14ac:dyDescent="0.55000000000000004">
      <c r="D437" s="255"/>
      <c r="E437" s="256"/>
      <c r="F437" s="257"/>
      <c r="G437" s="256"/>
      <c r="H437" s="256"/>
      <c r="I437" s="256"/>
      <c r="J437" s="256"/>
      <c r="K437" s="256"/>
      <c r="L437" s="256"/>
      <c r="M437" s="256"/>
      <c r="N437" s="256"/>
      <c r="O437" s="256"/>
      <c r="P437" s="256"/>
      <c r="Q437" s="256"/>
      <c r="R437" s="256"/>
      <c r="S437" s="256"/>
    </row>
    <row r="438" spans="3:19" s="259" customFormat="1" ht="24" customHeight="1" x14ac:dyDescent="0.2">
      <c r="C438" s="256" t="s">
        <v>1</v>
      </c>
      <c r="D438" s="257">
        <f>Linkx2!$B$21</f>
        <v>0</v>
      </c>
      <c r="E438" s="257"/>
      <c r="F438" s="832">
        <f>Linkx2!$C$21</f>
        <v>0</v>
      </c>
      <c r="G438" s="832"/>
      <c r="H438" s="832"/>
      <c r="I438" s="832"/>
      <c r="J438" s="832"/>
      <c r="K438" s="832"/>
      <c r="L438" s="832"/>
      <c r="M438" s="832"/>
      <c r="N438" s="832"/>
      <c r="O438" s="832"/>
      <c r="P438" s="832"/>
      <c r="Q438" s="832"/>
      <c r="R438" s="832"/>
      <c r="S438" s="258"/>
    </row>
    <row r="439" spans="3:19" ht="11.25" customHeight="1" x14ac:dyDescent="0.55000000000000004"/>
    <row r="465" spans="3:19" s="253" customFormat="1" ht="36" customHeight="1" x14ac:dyDescent="0.6">
      <c r="C465" s="833" t="s">
        <v>156</v>
      </c>
      <c r="D465" s="833"/>
      <c r="E465" s="833"/>
      <c r="F465" s="833"/>
      <c r="G465" s="833"/>
      <c r="H465" s="833"/>
      <c r="I465" s="833"/>
      <c r="J465" s="833"/>
      <c r="K465" s="833"/>
      <c r="L465" s="833"/>
      <c r="M465" s="833"/>
      <c r="N465" s="833"/>
      <c r="O465" s="833"/>
      <c r="P465" s="833"/>
      <c r="Q465" s="833"/>
      <c r="R465" s="833"/>
      <c r="S465" s="252"/>
    </row>
    <row r="466" spans="3:19" s="254" customFormat="1" ht="14.25" customHeight="1" x14ac:dyDescent="0.55000000000000004">
      <c r="D466" s="255"/>
      <c r="E466" s="256"/>
      <c r="F466" s="257"/>
      <c r="G466" s="256"/>
      <c r="H466" s="256"/>
      <c r="I466" s="256"/>
      <c r="J466" s="256"/>
      <c r="K466" s="256"/>
      <c r="L466" s="256"/>
      <c r="M466" s="256"/>
      <c r="N466" s="256"/>
      <c r="O466" s="256"/>
      <c r="P466" s="256"/>
      <c r="Q466" s="256"/>
      <c r="R466" s="256"/>
      <c r="S466" s="256"/>
    </row>
    <row r="467" spans="3:19" s="259" customFormat="1" ht="24" customHeight="1" x14ac:dyDescent="0.2">
      <c r="C467" s="256" t="s">
        <v>1</v>
      </c>
      <c r="D467" s="257">
        <f>Linkx2!$B$22</f>
        <v>0</v>
      </c>
      <c r="E467" s="257"/>
      <c r="F467" s="832">
        <f>Linkx2!$C$22</f>
        <v>0</v>
      </c>
      <c r="G467" s="832"/>
      <c r="H467" s="832"/>
      <c r="I467" s="832"/>
      <c r="J467" s="832"/>
      <c r="K467" s="832"/>
      <c r="L467" s="832"/>
      <c r="M467" s="832"/>
      <c r="N467" s="832"/>
      <c r="O467" s="832"/>
      <c r="P467" s="832"/>
      <c r="Q467" s="832"/>
      <c r="R467" s="832"/>
      <c r="S467" s="258"/>
    </row>
    <row r="468" spans="3:19" ht="11.25" customHeight="1" x14ac:dyDescent="0.55000000000000004"/>
    <row r="494" spans="3:19" s="253" customFormat="1" ht="36" customHeight="1" x14ac:dyDescent="0.6">
      <c r="C494" s="833" t="s">
        <v>156</v>
      </c>
      <c r="D494" s="833"/>
      <c r="E494" s="833"/>
      <c r="F494" s="833"/>
      <c r="G494" s="833"/>
      <c r="H494" s="833"/>
      <c r="I494" s="833"/>
      <c r="J494" s="833"/>
      <c r="K494" s="833"/>
      <c r="L494" s="833"/>
      <c r="M494" s="833"/>
      <c r="N494" s="833"/>
      <c r="O494" s="833"/>
      <c r="P494" s="833"/>
      <c r="Q494" s="833"/>
      <c r="R494" s="833"/>
      <c r="S494" s="252"/>
    </row>
    <row r="495" spans="3:19" s="254" customFormat="1" ht="14.25" customHeight="1" x14ac:dyDescent="0.55000000000000004">
      <c r="D495" s="255"/>
      <c r="E495" s="256"/>
      <c r="F495" s="257"/>
      <c r="G495" s="256"/>
      <c r="H495" s="256"/>
      <c r="I495" s="256"/>
      <c r="J495" s="256"/>
      <c r="K495" s="256"/>
      <c r="L495" s="256"/>
      <c r="M495" s="256"/>
      <c r="N495" s="256"/>
      <c r="O495" s="256"/>
      <c r="P495" s="256"/>
      <c r="Q495" s="256"/>
      <c r="R495" s="256"/>
      <c r="S495" s="256"/>
    </row>
    <row r="496" spans="3:19" s="259" customFormat="1" ht="24" customHeight="1" x14ac:dyDescent="0.2">
      <c r="C496" s="256" t="s">
        <v>1</v>
      </c>
      <c r="D496" s="257">
        <f>Linkx2!$B$23</f>
        <v>0</v>
      </c>
      <c r="E496" s="257"/>
      <c r="F496" s="832">
        <f>Linkx2!$C$23</f>
        <v>0</v>
      </c>
      <c r="G496" s="832"/>
      <c r="H496" s="832"/>
      <c r="I496" s="832"/>
      <c r="J496" s="832"/>
      <c r="K496" s="832"/>
      <c r="L496" s="832"/>
      <c r="M496" s="832"/>
      <c r="N496" s="832"/>
      <c r="O496" s="832"/>
      <c r="P496" s="832"/>
      <c r="Q496" s="832"/>
      <c r="R496" s="832"/>
      <c r="S496" s="258"/>
    </row>
    <row r="497" ht="11.25" customHeight="1" x14ac:dyDescent="0.55000000000000004"/>
    <row r="523" spans="3:19" s="253" customFormat="1" ht="36" customHeight="1" x14ac:dyDescent="0.6">
      <c r="C523" s="833" t="s">
        <v>156</v>
      </c>
      <c r="D523" s="833"/>
      <c r="E523" s="833"/>
      <c r="F523" s="833"/>
      <c r="G523" s="833"/>
      <c r="H523" s="833"/>
      <c r="I523" s="833"/>
      <c r="J523" s="833"/>
      <c r="K523" s="833"/>
      <c r="L523" s="833"/>
      <c r="M523" s="833"/>
      <c r="N523" s="833"/>
      <c r="O523" s="833"/>
      <c r="P523" s="833"/>
      <c r="Q523" s="833"/>
      <c r="R523" s="833"/>
      <c r="S523" s="252"/>
    </row>
    <row r="524" spans="3:19" s="254" customFormat="1" ht="14.25" customHeight="1" x14ac:dyDescent="0.55000000000000004">
      <c r="D524" s="255"/>
      <c r="E524" s="256"/>
      <c r="F524" s="257"/>
      <c r="G524" s="256"/>
      <c r="H524" s="256"/>
      <c r="I524" s="256"/>
      <c r="J524" s="256"/>
      <c r="K524" s="256"/>
      <c r="L524" s="256"/>
      <c r="M524" s="256"/>
      <c r="N524" s="256"/>
      <c r="O524" s="256"/>
      <c r="P524" s="256"/>
      <c r="Q524" s="256"/>
      <c r="R524" s="256"/>
      <c r="S524" s="256"/>
    </row>
    <row r="525" spans="3:19" s="259" customFormat="1" ht="24" customHeight="1" x14ac:dyDescent="0.2">
      <c r="C525" s="256" t="s">
        <v>1</v>
      </c>
      <c r="D525" s="257">
        <f>Linkx2!$B$24</f>
        <v>0</v>
      </c>
      <c r="E525" s="257"/>
      <c r="F525" s="832">
        <f>Linkx2!$C$24</f>
        <v>0</v>
      </c>
      <c r="G525" s="832"/>
      <c r="H525" s="832"/>
      <c r="I525" s="832"/>
      <c r="J525" s="832"/>
      <c r="K525" s="832"/>
      <c r="L525" s="832"/>
      <c r="M525" s="832"/>
      <c r="N525" s="832"/>
      <c r="O525" s="832"/>
      <c r="P525" s="832"/>
      <c r="Q525" s="832"/>
      <c r="R525" s="832"/>
      <c r="S525" s="258"/>
    </row>
    <row r="526" spans="3:19" ht="11.25" customHeight="1" x14ac:dyDescent="0.55000000000000004"/>
    <row r="552" spans="3:19" s="253" customFormat="1" ht="36" customHeight="1" x14ac:dyDescent="0.6">
      <c r="C552" s="833" t="s">
        <v>156</v>
      </c>
      <c r="D552" s="833"/>
      <c r="E552" s="833"/>
      <c r="F552" s="833"/>
      <c r="G552" s="833"/>
      <c r="H552" s="833"/>
      <c r="I552" s="833"/>
      <c r="J552" s="833"/>
      <c r="K552" s="833"/>
      <c r="L552" s="833"/>
      <c r="M552" s="833"/>
      <c r="N552" s="833"/>
      <c r="O552" s="833"/>
      <c r="P552" s="833"/>
      <c r="Q552" s="833"/>
      <c r="R552" s="833"/>
      <c r="S552" s="252"/>
    </row>
    <row r="553" spans="3:19" s="254" customFormat="1" ht="14.25" customHeight="1" x14ac:dyDescent="0.55000000000000004">
      <c r="D553" s="255"/>
      <c r="E553" s="256"/>
      <c r="F553" s="257"/>
      <c r="G553" s="256"/>
      <c r="H553" s="256"/>
      <c r="I553" s="256"/>
      <c r="J553" s="256"/>
      <c r="K553" s="256"/>
      <c r="L553" s="256"/>
      <c r="M553" s="256"/>
      <c r="N553" s="256"/>
      <c r="O553" s="256"/>
      <c r="P553" s="256"/>
      <c r="Q553" s="256"/>
      <c r="R553" s="256"/>
      <c r="S553" s="256"/>
    </row>
    <row r="554" spans="3:19" s="259" customFormat="1" ht="24" customHeight="1" x14ac:dyDescent="0.2">
      <c r="C554" s="256" t="s">
        <v>1</v>
      </c>
      <c r="D554" s="257">
        <f>Linkx2!$B$25</f>
        <v>0</v>
      </c>
      <c r="E554" s="257"/>
      <c r="F554" s="832">
        <f>Linkx2!$C$25</f>
        <v>0</v>
      </c>
      <c r="G554" s="832"/>
      <c r="H554" s="832"/>
      <c r="I554" s="832"/>
      <c r="J554" s="832"/>
      <c r="K554" s="832"/>
      <c r="L554" s="832"/>
      <c r="M554" s="832"/>
      <c r="N554" s="832"/>
      <c r="O554" s="832"/>
      <c r="P554" s="832"/>
      <c r="Q554" s="832"/>
      <c r="R554" s="832"/>
      <c r="S554" s="258"/>
    </row>
    <row r="555" spans="3:19" ht="11.25" customHeight="1" x14ac:dyDescent="0.55000000000000004"/>
    <row r="581" spans="3:19" s="253" customFormat="1" ht="36" customHeight="1" x14ac:dyDescent="0.6">
      <c r="C581" s="833" t="s">
        <v>156</v>
      </c>
      <c r="D581" s="833"/>
      <c r="E581" s="833"/>
      <c r="F581" s="833"/>
      <c r="G581" s="833"/>
      <c r="H581" s="833"/>
      <c r="I581" s="833"/>
      <c r="J581" s="833"/>
      <c r="K581" s="833"/>
      <c r="L581" s="833"/>
      <c r="M581" s="833"/>
      <c r="N581" s="833"/>
      <c r="O581" s="833"/>
      <c r="P581" s="833"/>
      <c r="Q581" s="833"/>
      <c r="R581" s="833"/>
      <c r="S581" s="252"/>
    </row>
    <row r="582" spans="3:19" s="254" customFormat="1" ht="14.25" customHeight="1" x14ac:dyDescent="0.55000000000000004">
      <c r="D582" s="255"/>
      <c r="E582" s="256"/>
      <c r="F582" s="257"/>
      <c r="G582" s="256"/>
      <c r="H582" s="256"/>
      <c r="I582" s="256"/>
      <c r="J582" s="256"/>
      <c r="K582" s="256"/>
      <c r="L582" s="256"/>
      <c r="M582" s="256"/>
      <c r="N582" s="256"/>
      <c r="O582" s="256"/>
      <c r="P582" s="256"/>
      <c r="Q582" s="256"/>
      <c r="R582" s="256"/>
      <c r="S582" s="256"/>
    </row>
    <row r="583" spans="3:19" s="259" customFormat="1" ht="24" customHeight="1" x14ac:dyDescent="0.2">
      <c r="C583" s="256" t="s">
        <v>1</v>
      </c>
      <c r="D583" s="257">
        <f>Linkx2!$B$26</f>
        <v>0</v>
      </c>
      <c r="E583" s="257"/>
      <c r="F583" s="832">
        <f>Linkx2!$C$26</f>
        <v>0</v>
      </c>
      <c r="G583" s="832"/>
      <c r="H583" s="832"/>
      <c r="I583" s="832"/>
      <c r="J583" s="832"/>
      <c r="K583" s="832"/>
      <c r="L583" s="832"/>
      <c r="M583" s="832"/>
      <c r="N583" s="832"/>
      <c r="O583" s="832"/>
      <c r="P583" s="832"/>
      <c r="Q583" s="832"/>
      <c r="R583" s="832"/>
      <c r="S583" s="258"/>
    </row>
    <row r="584" spans="3:19" ht="11.25" customHeight="1" x14ac:dyDescent="0.55000000000000004"/>
    <row r="610" spans="3:19" s="253" customFormat="1" ht="36" customHeight="1" x14ac:dyDescent="0.6">
      <c r="C610" s="833" t="s">
        <v>156</v>
      </c>
      <c r="D610" s="833"/>
      <c r="E610" s="833"/>
      <c r="F610" s="833"/>
      <c r="G610" s="833"/>
      <c r="H610" s="833"/>
      <c r="I610" s="833"/>
      <c r="J610" s="833"/>
      <c r="K610" s="833"/>
      <c r="L610" s="833"/>
      <c r="M610" s="833"/>
      <c r="N610" s="833"/>
      <c r="O610" s="833"/>
      <c r="P610" s="833"/>
      <c r="Q610" s="833"/>
      <c r="R610" s="833"/>
      <c r="S610" s="252"/>
    </row>
    <row r="611" spans="3:19" s="254" customFormat="1" ht="14.25" customHeight="1" x14ac:dyDescent="0.55000000000000004">
      <c r="D611" s="255"/>
      <c r="E611" s="256"/>
      <c r="F611" s="257"/>
      <c r="G611" s="256"/>
      <c r="H611" s="256"/>
      <c r="I611" s="256"/>
      <c r="J611" s="256"/>
      <c r="K611" s="256"/>
      <c r="L611" s="256"/>
      <c r="M611" s="256"/>
      <c r="N611" s="256"/>
      <c r="O611" s="256"/>
      <c r="P611" s="256"/>
      <c r="Q611" s="256"/>
      <c r="R611" s="256"/>
      <c r="S611" s="256"/>
    </row>
    <row r="612" spans="3:19" s="259" customFormat="1" ht="24" customHeight="1" x14ac:dyDescent="0.2">
      <c r="C612" s="256" t="s">
        <v>1</v>
      </c>
      <c r="D612" s="257">
        <f>Linkx2!$B$27</f>
        <v>0</v>
      </c>
      <c r="E612" s="257"/>
      <c r="F612" s="832">
        <f>Linkx2!$C$27</f>
        <v>0</v>
      </c>
      <c r="G612" s="832"/>
      <c r="H612" s="832"/>
      <c r="I612" s="832"/>
      <c r="J612" s="832"/>
      <c r="K612" s="832"/>
      <c r="L612" s="832"/>
      <c r="M612" s="832"/>
      <c r="N612" s="832"/>
      <c r="O612" s="832"/>
      <c r="P612" s="832"/>
      <c r="Q612" s="832"/>
      <c r="R612" s="832"/>
      <c r="S612" s="258"/>
    </row>
    <row r="613" spans="3:19" ht="11.25" customHeight="1" x14ac:dyDescent="0.55000000000000004"/>
    <row r="639" spans="3:19" s="253" customFormat="1" ht="36" customHeight="1" x14ac:dyDescent="0.6">
      <c r="C639" s="833" t="s">
        <v>156</v>
      </c>
      <c r="D639" s="833"/>
      <c r="E639" s="833"/>
      <c r="F639" s="833"/>
      <c r="G639" s="833"/>
      <c r="H639" s="833"/>
      <c r="I639" s="833"/>
      <c r="J639" s="833"/>
      <c r="K639" s="833"/>
      <c r="L639" s="833"/>
      <c r="M639" s="833"/>
      <c r="N639" s="833"/>
      <c r="O639" s="833"/>
      <c r="P639" s="833"/>
      <c r="Q639" s="833"/>
      <c r="R639" s="833"/>
      <c r="S639" s="252"/>
    </row>
    <row r="640" spans="3:19" s="254" customFormat="1" ht="14.25" customHeight="1" x14ac:dyDescent="0.55000000000000004">
      <c r="D640" s="255"/>
      <c r="E640" s="256"/>
      <c r="F640" s="257"/>
      <c r="G640" s="256"/>
      <c r="H640" s="256"/>
      <c r="I640" s="256"/>
      <c r="J640" s="256"/>
      <c r="K640" s="256"/>
      <c r="L640" s="256"/>
      <c r="M640" s="256"/>
      <c r="N640" s="256"/>
      <c r="O640" s="256"/>
      <c r="P640" s="256"/>
      <c r="Q640" s="256"/>
      <c r="R640" s="256"/>
      <c r="S640" s="256"/>
    </row>
    <row r="641" spans="3:19" s="259" customFormat="1" ht="24" customHeight="1" x14ac:dyDescent="0.2">
      <c r="C641" s="256" t="s">
        <v>1</v>
      </c>
      <c r="D641" s="257">
        <f>Linkx2!$B$28</f>
        <v>0</v>
      </c>
      <c r="E641" s="257"/>
      <c r="F641" s="832">
        <f>Linkx2!$C$28</f>
        <v>0</v>
      </c>
      <c r="G641" s="832"/>
      <c r="H641" s="832"/>
      <c r="I641" s="832"/>
      <c r="J641" s="832"/>
      <c r="K641" s="832"/>
      <c r="L641" s="832"/>
      <c r="M641" s="832"/>
      <c r="N641" s="832"/>
      <c r="O641" s="832"/>
      <c r="P641" s="832"/>
      <c r="Q641" s="832"/>
      <c r="R641" s="832"/>
      <c r="S641" s="258"/>
    </row>
    <row r="642" spans="3:19" ht="11.25" customHeight="1" x14ac:dyDescent="0.55000000000000004"/>
    <row r="668" spans="3:19" s="253" customFormat="1" ht="36" customHeight="1" x14ac:dyDescent="0.6">
      <c r="C668" s="833" t="s">
        <v>156</v>
      </c>
      <c r="D668" s="833"/>
      <c r="E668" s="833"/>
      <c r="F668" s="833"/>
      <c r="G668" s="833"/>
      <c r="H668" s="833"/>
      <c r="I668" s="833"/>
      <c r="J668" s="833"/>
      <c r="K668" s="833"/>
      <c r="L668" s="833"/>
      <c r="M668" s="833"/>
      <c r="N668" s="833"/>
      <c r="O668" s="833"/>
      <c r="P668" s="833"/>
      <c r="Q668" s="833"/>
      <c r="R668" s="833"/>
      <c r="S668" s="252"/>
    </row>
    <row r="669" spans="3:19" s="254" customFormat="1" ht="14.25" customHeight="1" x14ac:dyDescent="0.55000000000000004">
      <c r="D669" s="255"/>
      <c r="E669" s="256"/>
      <c r="F669" s="257"/>
      <c r="G669" s="256"/>
      <c r="H669" s="256"/>
      <c r="I669" s="256"/>
      <c r="J669" s="256"/>
      <c r="K669" s="256"/>
      <c r="L669" s="256"/>
      <c r="M669" s="256"/>
      <c r="N669" s="256"/>
      <c r="O669" s="256"/>
      <c r="P669" s="256"/>
      <c r="Q669" s="256"/>
      <c r="R669" s="256"/>
      <c r="S669" s="256"/>
    </row>
    <row r="670" spans="3:19" s="259" customFormat="1" ht="24" customHeight="1" x14ac:dyDescent="0.2">
      <c r="C670" s="256" t="s">
        <v>1</v>
      </c>
      <c r="D670" s="257">
        <f>Linkx2!$B$29</f>
        <v>0</v>
      </c>
      <c r="E670" s="257"/>
      <c r="F670" s="832">
        <f>Linkx2!$C$29</f>
        <v>0</v>
      </c>
      <c r="G670" s="832"/>
      <c r="H670" s="832"/>
      <c r="I670" s="832"/>
      <c r="J670" s="832"/>
      <c r="K670" s="832"/>
      <c r="L670" s="832"/>
      <c r="M670" s="832"/>
      <c r="N670" s="832"/>
      <c r="O670" s="832"/>
      <c r="P670" s="832"/>
      <c r="Q670" s="832"/>
      <c r="R670" s="832"/>
      <c r="S670" s="258"/>
    </row>
    <row r="671" spans="3:19" ht="11.25" customHeight="1" x14ac:dyDescent="0.55000000000000004"/>
    <row r="697" spans="3:19" s="253" customFormat="1" ht="36" customHeight="1" x14ac:dyDescent="0.6">
      <c r="C697" s="833" t="s">
        <v>156</v>
      </c>
      <c r="D697" s="833"/>
      <c r="E697" s="833"/>
      <c r="F697" s="833"/>
      <c r="G697" s="833"/>
      <c r="H697" s="833"/>
      <c r="I697" s="833"/>
      <c r="J697" s="833"/>
      <c r="K697" s="833"/>
      <c r="L697" s="833"/>
      <c r="M697" s="833"/>
      <c r="N697" s="833"/>
      <c r="O697" s="833"/>
      <c r="P697" s="833"/>
      <c r="Q697" s="833"/>
      <c r="R697" s="833"/>
      <c r="S697" s="252"/>
    </row>
    <row r="698" spans="3:19" s="254" customFormat="1" ht="14.25" customHeight="1" x14ac:dyDescent="0.55000000000000004">
      <c r="D698" s="255"/>
      <c r="E698" s="256"/>
      <c r="F698" s="257"/>
      <c r="G698" s="256"/>
      <c r="H698" s="256"/>
      <c r="I698" s="256"/>
      <c r="J698" s="256"/>
      <c r="K698" s="256"/>
      <c r="L698" s="256"/>
      <c r="M698" s="256"/>
      <c r="N698" s="256"/>
      <c r="O698" s="256"/>
      <c r="P698" s="256"/>
      <c r="Q698" s="256"/>
      <c r="R698" s="256"/>
      <c r="S698" s="256"/>
    </row>
    <row r="699" spans="3:19" s="259" customFormat="1" ht="24" customHeight="1" x14ac:dyDescent="0.2">
      <c r="C699" s="256" t="s">
        <v>1</v>
      </c>
      <c r="D699" s="257">
        <f>Linkx2!$B$30</f>
        <v>0</v>
      </c>
      <c r="E699" s="257"/>
      <c r="F699" s="832">
        <f>Linkx2!$C$30</f>
        <v>0</v>
      </c>
      <c r="G699" s="832"/>
      <c r="H699" s="832"/>
      <c r="I699" s="832"/>
      <c r="J699" s="832"/>
      <c r="K699" s="832"/>
      <c r="L699" s="832"/>
      <c r="M699" s="832"/>
      <c r="N699" s="832"/>
      <c r="O699" s="832"/>
      <c r="P699" s="832"/>
      <c r="Q699" s="832"/>
      <c r="R699" s="832"/>
      <c r="S699" s="258"/>
    </row>
    <row r="700" spans="3:19" ht="11.25" customHeight="1" x14ac:dyDescent="0.55000000000000004"/>
    <row r="726" spans="3:19" s="253" customFormat="1" ht="36" customHeight="1" x14ac:dyDescent="0.6">
      <c r="C726" s="833" t="s">
        <v>156</v>
      </c>
      <c r="D726" s="833"/>
      <c r="E726" s="833"/>
      <c r="F726" s="833"/>
      <c r="G726" s="833"/>
      <c r="H726" s="833"/>
      <c r="I726" s="833"/>
      <c r="J726" s="833"/>
      <c r="K726" s="833"/>
      <c r="L726" s="833"/>
      <c r="M726" s="833"/>
      <c r="N726" s="833"/>
      <c r="O726" s="833"/>
      <c r="P726" s="833"/>
      <c r="Q726" s="833"/>
      <c r="R726" s="833"/>
      <c r="S726" s="252"/>
    </row>
    <row r="727" spans="3:19" s="254" customFormat="1" ht="14.25" customHeight="1" x14ac:dyDescent="0.55000000000000004">
      <c r="D727" s="255"/>
      <c r="E727" s="256"/>
      <c r="F727" s="257"/>
      <c r="G727" s="256"/>
      <c r="H727" s="256"/>
      <c r="I727" s="256"/>
      <c r="J727" s="256"/>
      <c r="K727" s="256"/>
      <c r="L727" s="256"/>
      <c r="M727" s="256"/>
      <c r="N727" s="256"/>
      <c r="O727" s="256"/>
      <c r="P727" s="256"/>
      <c r="Q727" s="256"/>
      <c r="R727" s="256"/>
      <c r="S727" s="256"/>
    </row>
    <row r="728" spans="3:19" s="259" customFormat="1" ht="24" customHeight="1" x14ac:dyDescent="0.2">
      <c r="C728" s="256" t="s">
        <v>1</v>
      </c>
      <c r="D728" s="257">
        <f>Linkx2!$B$31</f>
        <v>0</v>
      </c>
      <c r="E728" s="257"/>
      <c r="F728" s="832">
        <f>Linkx2!$C$31</f>
        <v>0</v>
      </c>
      <c r="G728" s="832"/>
      <c r="H728" s="832"/>
      <c r="I728" s="832"/>
      <c r="J728" s="832"/>
      <c r="K728" s="832"/>
      <c r="L728" s="832"/>
      <c r="M728" s="832"/>
      <c r="N728" s="832"/>
      <c r="O728" s="832"/>
      <c r="P728" s="832"/>
      <c r="Q728" s="832"/>
      <c r="R728" s="832"/>
      <c r="S728" s="258"/>
    </row>
    <row r="729" spans="3:19" ht="11.25" customHeight="1" x14ac:dyDescent="0.55000000000000004"/>
    <row r="755" spans="3:19" s="253" customFormat="1" ht="36" customHeight="1" x14ac:dyDescent="0.6">
      <c r="C755" s="833" t="s">
        <v>156</v>
      </c>
      <c r="D755" s="833"/>
      <c r="E755" s="833"/>
      <c r="F755" s="833"/>
      <c r="G755" s="833"/>
      <c r="H755" s="833"/>
      <c r="I755" s="833"/>
      <c r="J755" s="833"/>
      <c r="K755" s="833"/>
      <c r="L755" s="833"/>
      <c r="M755" s="833"/>
      <c r="N755" s="833"/>
      <c r="O755" s="833"/>
      <c r="P755" s="833"/>
      <c r="Q755" s="833"/>
      <c r="R755" s="833"/>
      <c r="S755" s="252"/>
    </row>
    <row r="756" spans="3:19" s="254" customFormat="1" ht="14.25" customHeight="1" x14ac:dyDescent="0.55000000000000004">
      <c r="D756" s="255"/>
      <c r="E756" s="256"/>
      <c r="F756" s="257"/>
      <c r="G756" s="256"/>
      <c r="H756" s="256"/>
      <c r="I756" s="256"/>
      <c r="J756" s="256"/>
      <c r="K756" s="256"/>
      <c r="L756" s="256"/>
      <c r="M756" s="256"/>
      <c r="N756" s="256"/>
      <c r="O756" s="256"/>
      <c r="P756" s="256"/>
      <c r="Q756" s="256"/>
      <c r="R756" s="256"/>
      <c r="S756" s="256"/>
    </row>
    <row r="757" spans="3:19" s="259" customFormat="1" ht="24" customHeight="1" x14ac:dyDescent="0.2">
      <c r="C757" s="256" t="s">
        <v>1</v>
      </c>
      <c r="D757" s="257">
        <f>Linkx2!$B$32</f>
        <v>0</v>
      </c>
      <c r="E757" s="257"/>
      <c r="F757" s="832">
        <f>Linkx2!$C$32</f>
        <v>0</v>
      </c>
      <c r="G757" s="832"/>
      <c r="H757" s="832"/>
      <c r="I757" s="832"/>
      <c r="J757" s="832"/>
      <c r="K757" s="832"/>
      <c r="L757" s="832"/>
      <c r="M757" s="832"/>
      <c r="N757" s="832"/>
      <c r="O757" s="832"/>
      <c r="P757" s="832"/>
      <c r="Q757" s="832"/>
      <c r="R757" s="832"/>
      <c r="S757" s="258"/>
    </row>
    <row r="758" spans="3:19" ht="11.25" customHeight="1" x14ac:dyDescent="0.55000000000000004"/>
    <row r="784" spans="3:19" s="253" customFormat="1" ht="36" customHeight="1" x14ac:dyDescent="0.6">
      <c r="C784" s="833" t="s">
        <v>156</v>
      </c>
      <c r="D784" s="833"/>
      <c r="E784" s="833"/>
      <c r="F784" s="833"/>
      <c r="G784" s="833"/>
      <c r="H784" s="833"/>
      <c r="I784" s="833"/>
      <c r="J784" s="833"/>
      <c r="K784" s="833"/>
      <c r="L784" s="833"/>
      <c r="M784" s="833"/>
      <c r="N784" s="833"/>
      <c r="O784" s="833"/>
      <c r="P784" s="833"/>
      <c r="Q784" s="833"/>
      <c r="R784" s="833"/>
      <c r="S784" s="252"/>
    </row>
    <row r="785" spans="3:19" s="254" customFormat="1" ht="14.25" customHeight="1" x14ac:dyDescent="0.55000000000000004">
      <c r="D785" s="255"/>
      <c r="E785" s="256"/>
      <c r="F785" s="257"/>
      <c r="G785" s="256"/>
      <c r="H785" s="256"/>
      <c r="I785" s="256"/>
      <c r="J785" s="256"/>
      <c r="K785" s="256"/>
      <c r="L785" s="256"/>
      <c r="M785" s="256"/>
      <c r="N785" s="256"/>
      <c r="O785" s="256"/>
      <c r="P785" s="256"/>
      <c r="Q785" s="256"/>
      <c r="R785" s="256"/>
      <c r="S785" s="256"/>
    </row>
    <row r="786" spans="3:19" s="259" customFormat="1" ht="24" customHeight="1" x14ac:dyDescent="0.2">
      <c r="C786" s="256" t="s">
        <v>1</v>
      </c>
      <c r="D786" s="257">
        <f>Linkx2!$B$33</f>
        <v>0</v>
      </c>
      <c r="E786" s="257"/>
      <c r="F786" s="832">
        <f>Linkx2!$C$33</f>
        <v>0</v>
      </c>
      <c r="G786" s="832"/>
      <c r="H786" s="832"/>
      <c r="I786" s="832"/>
      <c r="J786" s="832"/>
      <c r="K786" s="832"/>
      <c r="L786" s="832"/>
      <c r="M786" s="832"/>
      <c r="N786" s="832"/>
      <c r="O786" s="832"/>
      <c r="P786" s="832"/>
      <c r="Q786" s="832"/>
      <c r="R786" s="832"/>
      <c r="S786" s="258"/>
    </row>
    <row r="787" spans="3:19" ht="11.25" customHeight="1" x14ac:dyDescent="0.55000000000000004"/>
    <row r="813" spans="3:19" s="253" customFormat="1" ht="36" customHeight="1" x14ac:dyDescent="0.6">
      <c r="C813" s="833" t="s">
        <v>156</v>
      </c>
      <c r="D813" s="833"/>
      <c r="E813" s="833"/>
      <c r="F813" s="833"/>
      <c r="G813" s="833"/>
      <c r="H813" s="833"/>
      <c r="I813" s="833"/>
      <c r="J813" s="833"/>
      <c r="K813" s="833"/>
      <c r="L813" s="833"/>
      <c r="M813" s="833"/>
      <c r="N813" s="833"/>
      <c r="O813" s="833"/>
      <c r="P813" s="833"/>
      <c r="Q813" s="833"/>
      <c r="R813" s="833"/>
      <c r="S813" s="252"/>
    </row>
    <row r="814" spans="3:19" s="254" customFormat="1" ht="14.25" customHeight="1" x14ac:dyDescent="0.55000000000000004">
      <c r="D814" s="255"/>
      <c r="E814" s="256"/>
      <c r="F814" s="257"/>
      <c r="G814" s="256"/>
      <c r="H814" s="256"/>
      <c r="I814" s="256"/>
      <c r="J814" s="256"/>
      <c r="K814" s="256"/>
      <c r="L814" s="256"/>
      <c r="M814" s="256"/>
      <c r="N814" s="256"/>
      <c r="O814" s="256"/>
      <c r="P814" s="256"/>
      <c r="Q814" s="256"/>
      <c r="R814" s="256"/>
      <c r="S814" s="256"/>
    </row>
    <row r="815" spans="3:19" s="259" customFormat="1" ht="24" customHeight="1" x14ac:dyDescent="0.2">
      <c r="C815" s="256" t="s">
        <v>1</v>
      </c>
      <c r="D815" s="257">
        <f>Linkx2!$B$34</f>
        <v>0</v>
      </c>
      <c r="E815" s="257"/>
      <c r="F815" s="832">
        <f>Linkx2!$C$34</f>
        <v>0</v>
      </c>
      <c r="G815" s="832"/>
      <c r="H815" s="832"/>
      <c r="I815" s="832"/>
      <c r="J815" s="832"/>
      <c r="K815" s="832"/>
      <c r="L815" s="832"/>
      <c r="M815" s="832"/>
      <c r="N815" s="832"/>
      <c r="O815" s="832"/>
      <c r="P815" s="832"/>
      <c r="Q815" s="832"/>
      <c r="R815" s="832"/>
      <c r="S815" s="258"/>
    </row>
    <row r="816" spans="3:19" ht="11.25" customHeight="1" x14ac:dyDescent="0.55000000000000004"/>
    <row r="842" spans="3:19" s="253" customFormat="1" ht="36" customHeight="1" x14ac:dyDescent="0.6">
      <c r="C842" s="833" t="s">
        <v>156</v>
      </c>
      <c r="D842" s="833"/>
      <c r="E842" s="833"/>
      <c r="F842" s="833"/>
      <c r="G842" s="833"/>
      <c r="H842" s="833"/>
      <c r="I842" s="833"/>
      <c r="J842" s="833"/>
      <c r="K842" s="833"/>
      <c r="L842" s="833"/>
      <c r="M842" s="833"/>
      <c r="N842" s="833"/>
      <c r="O842" s="833"/>
      <c r="P842" s="833"/>
      <c r="Q842" s="833"/>
      <c r="R842" s="833"/>
      <c r="S842" s="252"/>
    </row>
    <row r="843" spans="3:19" s="254" customFormat="1" ht="14.25" customHeight="1" x14ac:dyDescent="0.55000000000000004">
      <c r="D843" s="255"/>
      <c r="E843" s="256"/>
      <c r="F843" s="257"/>
      <c r="G843" s="256"/>
      <c r="H843" s="256"/>
      <c r="I843" s="256"/>
      <c r="J843" s="256"/>
      <c r="K843" s="256"/>
      <c r="L843" s="256"/>
      <c r="M843" s="256"/>
      <c r="N843" s="256"/>
      <c r="O843" s="256"/>
      <c r="P843" s="256"/>
      <c r="Q843" s="256"/>
      <c r="R843" s="256"/>
      <c r="S843" s="256"/>
    </row>
    <row r="844" spans="3:19" s="259" customFormat="1" ht="24" customHeight="1" x14ac:dyDescent="0.2">
      <c r="C844" s="256" t="s">
        <v>1</v>
      </c>
      <c r="D844" s="257">
        <f>Linkx2!$B$35</f>
        <v>0</v>
      </c>
      <c r="E844" s="257"/>
      <c r="F844" s="832">
        <f>Linkx2!$C$35</f>
        <v>0</v>
      </c>
      <c r="G844" s="832"/>
      <c r="H844" s="832"/>
      <c r="I844" s="832"/>
      <c r="J844" s="832"/>
      <c r="K844" s="832"/>
      <c r="L844" s="832"/>
      <c r="M844" s="832"/>
      <c r="N844" s="832"/>
      <c r="O844" s="832"/>
      <c r="P844" s="832"/>
      <c r="Q844" s="832"/>
      <c r="R844" s="832"/>
      <c r="S844" s="258"/>
    </row>
    <row r="845" spans="3:19" ht="11.25" customHeight="1" x14ac:dyDescent="0.55000000000000004"/>
  </sheetData>
  <sheetProtection password="CF73" sheet="1" objects="1" scenarios="1"/>
  <mergeCells count="90">
    <mergeCell ref="C755:R755"/>
    <mergeCell ref="Q757:R757"/>
    <mergeCell ref="F641:P641"/>
    <mergeCell ref="F757:P757"/>
    <mergeCell ref="F670:P670"/>
    <mergeCell ref="Q670:R670"/>
    <mergeCell ref="C697:R697"/>
    <mergeCell ref="F728:P728"/>
    <mergeCell ref="Q728:R728"/>
    <mergeCell ref="C726:R726"/>
    <mergeCell ref="C668:R668"/>
    <mergeCell ref="F699:P699"/>
    <mergeCell ref="Q699:R699"/>
    <mergeCell ref="C842:R842"/>
    <mergeCell ref="F844:P844"/>
    <mergeCell ref="Q844:R844"/>
    <mergeCell ref="C813:R813"/>
    <mergeCell ref="F815:P815"/>
    <mergeCell ref="Q815:R815"/>
    <mergeCell ref="Q90:R90"/>
    <mergeCell ref="C784:R784"/>
    <mergeCell ref="F786:P786"/>
    <mergeCell ref="Q786:R786"/>
    <mergeCell ref="F235:P235"/>
    <mergeCell ref="Q235:R235"/>
    <mergeCell ref="C291:R291"/>
    <mergeCell ref="C262:R262"/>
    <mergeCell ref="C320:R320"/>
    <mergeCell ref="F264:P264"/>
    <mergeCell ref="Q264:R264"/>
    <mergeCell ref="F293:P293"/>
    <mergeCell ref="Q293:R293"/>
    <mergeCell ref="Q525:R525"/>
    <mergeCell ref="F438:P438"/>
    <mergeCell ref="F525:P525"/>
    <mergeCell ref="C1:R1"/>
    <mergeCell ref="Q3:R3"/>
    <mergeCell ref="C30:R30"/>
    <mergeCell ref="C204:R204"/>
    <mergeCell ref="Q206:R206"/>
    <mergeCell ref="F206:P206"/>
    <mergeCell ref="C117:R117"/>
    <mergeCell ref="F119:P119"/>
    <mergeCell ref="Q119:R119"/>
    <mergeCell ref="C146:R146"/>
    <mergeCell ref="C175:R175"/>
    <mergeCell ref="F3:P3"/>
    <mergeCell ref="F32:P32"/>
    <mergeCell ref="F90:P90"/>
    <mergeCell ref="F177:P177"/>
    <mergeCell ref="C88:R88"/>
    <mergeCell ref="Q32:R32"/>
    <mergeCell ref="F148:P148"/>
    <mergeCell ref="Q148:R148"/>
    <mergeCell ref="C378:R378"/>
    <mergeCell ref="Q380:R380"/>
    <mergeCell ref="F322:P322"/>
    <mergeCell ref="F380:P380"/>
    <mergeCell ref="C349:R349"/>
    <mergeCell ref="F351:P351"/>
    <mergeCell ref="Q351:R351"/>
    <mergeCell ref="Q322:R322"/>
    <mergeCell ref="C233:R233"/>
    <mergeCell ref="C59:R59"/>
    <mergeCell ref="F61:P61"/>
    <mergeCell ref="Q61:R61"/>
    <mergeCell ref="Q177:R177"/>
    <mergeCell ref="C407:R407"/>
    <mergeCell ref="F409:P409"/>
    <mergeCell ref="Q409:R409"/>
    <mergeCell ref="C436:R436"/>
    <mergeCell ref="Q438:R438"/>
    <mergeCell ref="C523:R523"/>
    <mergeCell ref="C465:R465"/>
    <mergeCell ref="F467:P467"/>
    <mergeCell ref="Q467:R467"/>
    <mergeCell ref="C552:R552"/>
    <mergeCell ref="F496:P496"/>
    <mergeCell ref="Q496:R496"/>
    <mergeCell ref="C494:R494"/>
    <mergeCell ref="Q612:R612"/>
    <mergeCell ref="F612:P612"/>
    <mergeCell ref="C639:R639"/>
    <mergeCell ref="Q641:R641"/>
    <mergeCell ref="Q554:R554"/>
    <mergeCell ref="C581:R581"/>
    <mergeCell ref="F554:P554"/>
    <mergeCell ref="Q583:R583"/>
    <mergeCell ref="C610:R610"/>
    <mergeCell ref="F583:P583"/>
  </mergeCells>
  <pageMargins left="0.23" right="0.18" top="0.55000000000000004" bottom="0.2" header="0.31496062992126" footer="0.25"/>
  <pageSetup paperSize="9" pageOrder="overThenDown" orientation="landscape" horizontalDpi="4294967294" verticalDpi="1200" r:id="rId1"/>
  <headerFooter>
    <oddFooter>&amp;C&amp;9Testing Analyze Program (TAP)&amp;10
&amp;8&amp;K7030A0P.5 (2560)</oddFooter>
  </headerFooter>
  <rowBreaks count="26" manualBreakCount="26">
    <brk id="29" max="16383" man="1"/>
    <brk id="58" max="16383" man="1"/>
    <brk id="87" max="16383" man="1"/>
    <brk id="116" max="16383" man="1"/>
    <brk id="145" max="16383" man="1"/>
    <brk id="174" max="16383" man="1"/>
    <brk id="203" max="16383" man="1"/>
    <brk id="261" max="16383" man="1"/>
    <brk id="319" max="16383" man="1"/>
    <brk id="348" max="16383" man="1"/>
    <brk id="377" max="16383" man="1"/>
    <brk id="435" max="16383" man="1"/>
    <brk id="464" max="16383" man="1"/>
    <brk id="522" max="16383" man="1"/>
    <brk id="551" max="16383" man="1"/>
    <brk id="580" max="16383" man="1"/>
    <brk id="609" max="16383" man="1"/>
    <brk id="638" max="16383" man="1"/>
    <brk id="667" max="16383" man="1"/>
    <brk id="696" max="16383" man="1"/>
    <brk id="725" max="16383" man="1"/>
    <brk id="754" max="16383" man="1"/>
    <brk id="783" max="16383" man="1"/>
    <brk id="812" max="16383" man="1"/>
    <brk id="841" max="16383" man="1"/>
    <brk id="8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3</vt:i4>
      </vt:variant>
    </vt:vector>
  </HeadingPairs>
  <TitlesOfParts>
    <vt:vector size="13" baseType="lpstr">
      <vt:lpstr>ReadMe TAP P.5</vt:lpstr>
      <vt:lpstr>Data_School</vt:lpstr>
      <vt:lpstr>Link1</vt:lpstr>
      <vt:lpstr>Link1x</vt:lpstr>
      <vt:lpstr>G_Class</vt:lpstr>
      <vt:lpstr>Data_Individual</vt:lpstr>
      <vt:lpstr>Link2</vt:lpstr>
      <vt:lpstr>Linkx2</vt:lpstr>
      <vt:lpstr>G_N1-30</vt:lpstr>
      <vt:lpstr>G_N31-60</vt:lpstr>
      <vt:lpstr>Data_Individual!Print_Titles</vt:lpstr>
      <vt:lpstr>Link1!Print_Titles</vt:lpstr>
      <vt:lpstr>Link2!Print_Titles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2013-06-12T16:54:58Z</dcterms:created>
  <dcterms:modified xsi:type="dcterms:W3CDTF">2018-06-27T03:07:58Z</dcterms:modified>
</cp:coreProperties>
</file>