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charts/chart14.xml" ContentType="application/vnd.openxmlformats-officedocument.drawingml.chart+xml"/>
  <Override PartName="/xl/theme/themeOverride2.xml" ContentType="application/vnd.openxmlformats-officedocument.themeOverride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theme/themeOverride4.xml" ContentType="application/vnd.openxmlformats-officedocument.themeOverride+xml"/>
  <Override PartName="/xl/charts/chart17.xml" ContentType="application/vnd.openxmlformats-officedocument.drawingml.chart+xml"/>
  <Override PartName="/xl/theme/themeOverride5.xml" ContentType="application/vnd.openxmlformats-officedocument.themeOverride+xml"/>
  <Override PartName="/xl/charts/chart18.xml" ContentType="application/vnd.openxmlformats-officedocument.drawingml.chart+xml"/>
  <Override PartName="/xl/theme/themeOverride6.xml" ContentType="application/vnd.openxmlformats-officedocument.themeOverride+xml"/>
  <Override PartName="/xl/charts/chart19.xml" ContentType="application/vnd.openxmlformats-officedocument.drawingml.chart+xml"/>
  <Override PartName="/xl/theme/themeOverride7.xml" ContentType="application/vnd.openxmlformats-officedocument.themeOverride+xml"/>
  <Override PartName="/xl/charts/chart20.xml" ContentType="application/vnd.openxmlformats-officedocument.drawingml.chart+xml"/>
  <Override PartName="/xl/theme/themeOverride8.xml" ContentType="application/vnd.openxmlformats-officedocument.themeOverride+xml"/>
  <Override PartName="/xl/charts/chart21.xml" ContentType="application/vnd.openxmlformats-officedocument.drawingml.chart+xml"/>
  <Override PartName="/xl/theme/themeOverride9.xml" ContentType="application/vnd.openxmlformats-officedocument.themeOverride+xml"/>
  <Override PartName="/xl/charts/chart22.xml" ContentType="application/vnd.openxmlformats-officedocument.drawingml.chart+xml"/>
  <Override PartName="/xl/theme/themeOverride10.xml" ContentType="application/vnd.openxmlformats-officedocument.themeOverride+xml"/>
  <Override PartName="/xl/charts/chart23.xml" ContentType="application/vnd.openxmlformats-officedocument.drawingml.chart+xml"/>
  <Override PartName="/xl/theme/themeOverride11.xml" ContentType="application/vnd.openxmlformats-officedocument.themeOverride+xml"/>
  <Override PartName="/xl/charts/chart24.xml" ContentType="application/vnd.openxmlformats-officedocument.drawingml.chart+xml"/>
  <Override PartName="/xl/theme/themeOverride12.xml" ContentType="application/vnd.openxmlformats-officedocument.themeOverride+xml"/>
  <Override PartName="/xl/charts/chart25.xml" ContentType="application/vnd.openxmlformats-officedocument.drawingml.chart+xml"/>
  <Override PartName="/xl/theme/themeOverride13.xml" ContentType="application/vnd.openxmlformats-officedocument.themeOverride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charts/chart28.xml" ContentType="application/vnd.openxmlformats-officedocument.drawingml.chart+xml"/>
  <Override PartName="/xl/theme/themeOverride16.xml" ContentType="application/vnd.openxmlformats-officedocument.themeOverride+xml"/>
  <Override PartName="/xl/charts/chart29.xml" ContentType="application/vnd.openxmlformats-officedocument.drawingml.chart+xml"/>
  <Override PartName="/xl/theme/themeOverride17.xml" ContentType="application/vnd.openxmlformats-officedocument.themeOverride+xml"/>
  <Override PartName="/xl/charts/chart30.xml" ContentType="application/vnd.openxmlformats-officedocument.drawingml.chart+xml"/>
  <Override PartName="/xl/theme/themeOverride18.xml" ContentType="application/vnd.openxmlformats-officedocument.themeOverride+xml"/>
  <Override PartName="/xl/charts/chart31.xml" ContentType="application/vnd.openxmlformats-officedocument.drawingml.chart+xml"/>
  <Override PartName="/xl/theme/themeOverride19.xml" ContentType="application/vnd.openxmlformats-officedocument.themeOverride+xml"/>
  <Override PartName="/xl/charts/chart32.xml" ContentType="application/vnd.openxmlformats-officedocument.drawingml.chart+xml"/>
  <Override PartName="/xl/theme/themeOverride20.xml" ContentType="application/vnd.openxmlformats-officedocument.themeOverride+xml"/>
  <Override PartName="/xl/charts/chart33.xml" ContentType="application/vnd.openxmlformats-officedocument.drawingml.chart+xml"/>
  <Override PartName="/xl/theme/themeOverride21.xml" ContentType="application/vnd.openxmlformats-officedocument.themeOverride+xml"/>
  <Override PartName="/xl/charts/chart34.xml" ContentType="application/vnd.openxmlformats-officedocument.drawingml.chart+xml"/>
  <Override PartName="/xl/theme/themeOverride22.xml" ContentType="application/vnd.openxmlformats-officedocument.themeOverride+xml"/>
  <Override PartName="/xl/charts/chart35.xml" ContentType="application/vnd.openxmlformats-officedocument.drawingml.chart+xml"/>
  <Override PartName="/xl/theme/themeOverride23.xml" ContentType="application/vnd.openxmlformats-officedocument.themeOverride+xml"/>
  <Override PartName="/xl/charts/chart36.xml" ContentType="application/vnd.openxmlformats-officedocument.drawingml.chart+xml"/>
  <Override PartName="/xl/theme/themeOverride24.xml" ContentType="application/vnd.openxmlformats-officedocument.themeOverride+xml"/>
  <Override PartName="/xl/charts/chart37.xml" ContentType="application/vnd.openxmlformats-officedocument.drawingml.chart+xml"/>
  <Override PartName="/xl/theme/themeOverride25.xml" ContentType="application/vnd.openxmlformats-officedocument.themeOverride+xml"/>
  <Override PartName="/xl/charts/chart38.xml" ContentType="application/vnd.openxmlformats-officedocument.drawingml.chart+xml"/>
  <Override PartName="/xl/theme/themeOverride26.xml" ContentType="application/vnd.openxmlformats-officedocument.themeOverride+xml"/>
  <Override PartName="/xl/charts/chart39.xml" ContentType="application/vnd.openxmlformats-officedocument.drawingml.chart+xml"/>
  <Override PartName="/xl/theme/themeOverride27.xml" ContentType="application/vnd.openxmlformats-officedocument.themeOverride+xml"/>
  <Override PartName="/xl/charts/chart40.xml" ContentType="application/vnd.openxmlformats-officedocument.drawingml.chart+xml"/>
  <Override PartName="/xl/theme/themeOverride28.xml" ContentType="application/vnd.openxmlformats-officedocument.themeOverride+xml"/>
  <Override PartName="/xl/charts/chart41.xml" ContentType="application/vnd.openxmlformats-officedocument.drawingml.chart+xml"/>
  <Override PartName="/xl/theme/themeOverride29.xml" ContentType="application/vnd.openxmlformats-officedocument.themeOverride+xml"/>
  <Override PartName="/xl/charts/chart42.xml" ContentType="application/vnd.openxmlformats-officedocument.drawingml.chart+xml"/>
  <Override PartName="/xl/theme/themeOverride30.xml" ContentType="application/vnd.openxmlformats-officedocument.themeOverride+xml"/>
  <Override PartName="/xl/drawings/drawing4.xml" ContentType="application/vnd.openxmlformats-officedocument.drawing+xml"/>
  <Override PartName="/xl/charts/chart43.xml" ContentType="application/vnd.openxmlformats-officedocument.drawingml.chart+xml"/>
  <Override PartName="/xl/theme/themeOverride31.xml" ContentType="application/vnd.openxmlformats-officedocument.themeOverride+xml"/>
  <Override PartName="/xl/charts/chart44.xml" ContentType="application/vnd.openxmlformats-officedocument.drawingml.chart+xml"/>
  <Override PartName="/xl/theme/themeOverride32.xml" ContentType="application/vnd.openxmlformats-officedocument.themeOverride+xml"/>
  <Override PartName="/xl/charts/chart45.xml" ContentType="application/vnd.openxmlformats-officedocument.drawingml.chart+xml"/>
  <Override PartName="/xl/theme/themeOverride33.xml" ContentType="application/vnd.openxmlformats-officedocument.themeOverride+xml"/>
  <Override PartName="/xl/charts/chart46.xml" ContentType="application/vnd.openxmlformats-officedocument.drawingml.chart+xml"/>
  <Override PartName="/xl/theme/themeOverride34.xml" ContentType="application/vnd.openxmlformats-officedocument.themeOverride+xml"/>
  <Override PartName="/xl/charts/chart47.xml" ContentType="application/vnd.openxmlformats-officedocument.drawingml.chart+xml"/>
  <Override PartName="/xl/theme/themeOverride35.xml" ContentType="application/vnd.openxmlformats-officedocument.themeOverride+xml"/>
  <Override PartName="/xl/charts/chart48.xml" ContentType="application/vnd.openxmlformats-officedocument.drawingml.chart+xml"/>
  <Override PartName="/xl/theme/themeOverride36.xml" ContentType="application/vnd.openxmlformats-officedocument.themeOverride+xml"/>
  <Override PartName="/xl/charts/chart49.xml" ContentType="application/vnd.openxmlformats-officedocument.drawingml.chart+xml"/>
  <Override PartName="/xl/theme/themeOverride37.xml" ContentType="application/vnd.openxmlformats-officedocument.themeOverride+xml"/>
  <Override PartName="/xl/charts/chart50.xml" ContentType="application/vnd.openxmlformats-officedocument.drawingml.chart+xml"/>
  <Override PartName="/xl/theme/themeOverride38.xml" ContentType="application/vnd.openxmlformats-officedocument.themeOverride+xml"/>
  <Override PartName="/xl/charts/chart51.xml" ContentType="application/vnd.openxmlformats-officedocument.drawingml.chart+xml"/>
  <Override PartName="/xl/theme/themeOverride39.xml" ContentType="application/vnd.openxmlformats-officedocument.themeOverride+xml"/>
  <Override PartName="/xl/charts/chart52.xml" ContentType="application/vnd.openxmlformats-officedocument.drawingml.chart+xml"/>
  <Override PartName="/xl/theme/themeOverride40.xml" ContentType="application/vnd.openxmlformats-officedocument.themeOverride+xml"/>
  <Override PartName="/xl/charts/chart53.xml" ContentType="application/vnd.openxmlformats-officedocument.drawingml.chart+xml"/>
  <Override PartName="/xl/theme/themeOverride41.xml" ContentType="application/vnd.openxmlformats-officedocument.themeOverride+xml"/>
  <Override PartName="/xl/charts/chart54.xml" ContentType="application/vnd.openxmlformats-officedocument.drawingml.chart+xml"/>
  <Override PartName="/xl/theme/themeOverride42.xml" ContentType="application/vnd.openxmlformats-officedocument.themeOverride+xml"/>
  <Override PartName="/xl/charts/chart55.xml" ContentType="application/vnd.openxmlformats-officedocument.drawingml.chart+xml"/>
  <Override PartName="/xl/theme/themeOverride43.xml" ContentType="application/vnd.openxmlformats-officedocument.themeOverride+xml"/>
  <Override PartName="/xl/charts/chart56.xml" ContentType="application/vnd.openxmlformats-officedocument.drawingml.chart+xml"/>
  <Override PartName="/xl/theme/themeOverride44.xml" ContentType="application/vnd.openxmlformats-officedocument.themeOverride+xml"/>
  <Override PartName="/xl/charts/chart57.xml" ContentType="application/vnd.openxmlformats-officedocument.drawingml.chart+xml"/>
  <Override PartName="/xl/theme/themeOverride45.xml" ContentType="application/vnd.openxmlformats-officedocument.themeOverride+xml"/>
  <Override PartName="/xl/charts/chart58.xml" ContentType="application/vnd.openxmlformats-officedocument.drawingml.chart+xml"/>
  <Override PartName="/xl/theme/themeOverride46.xml" ContentType="application/vnd.openxmlformats-officedocument.themeOverride+xml"/>
  <Override PartName="/xl/charts/chart59.xml" ContentType="application/vnd.openxmlformats-officedocument.drawingml.chart+xml"/>
  <Override PartName="/xl/theme/themeOverride47.xml" ContentType="application/vnd.openxmlformats-officedocument.themeOverride+xml"/>
  <Override PartName="/xl/charts/chart60.xml" ContentType="application/vnd.openxmlformats-officedocument.drawingml.chart+xml"/>
  <Override PartName="/xl/theme/themeOverride48.xml" ContentType="application/vnd.openxmlformats-officedocument.themeOverride+xml"/>
  <Override PartName="/xl/charts/chart61.xml" ContentType="application/vnd.openxmlformats-officedocument.drawingml.chart+xml"/>
  <Override PartName="/xl/theme/themeOverride49.xml" ContentType="application/vnd.openxmlformats-officedocument.themeOverride+xml"/>
  <Override PartName="/xl/charts/chart62.xml" ContentType="application/vnd.openxmlformats-officedocument.drawingml.chart+xml"/>
  <Override PartName="/xl/theme/themeOverride50.xml" ContentType="application/vnd.openxmlformats-officedocument.themeOverride+xml"/>
  <Override PartName="/xl/charts/chart63.xml" ContentType="application/vnd.openxmlformats-officedocument.drawingml.chart+xml"/>
  <Override PartName="/xl/theme/themeOverride51.xml" ContentType="application/vnd.openxmlformats-officedocument.themeOverride+xml"/>
  <Override PartName="/xl/charts/chart64.xml" ContentType="application/vnd.openxmlformats-officedocument.drawingml.chart+xml"/>
  <Override PartName="/xl/theme/themeOverride52.xml" ContentType="application/vnd.openxmlformats-officedocument.themeOverride+xml"/>
  <Override PartName="/xl/charts/chart65.xml" ContentType="application/vnd.openxmlformats-officedocument.drawingml.chart+xml"/>
  <Override PartName="/xl/theme/themeOverride53.xml" ContentType="application/vnd.openxmlformats-officedocument.themeOverride+xml"/>
  <Override PartName="/xl/charts/chart66.xml" ContentType="application/vnd.openxmlformats-officedocument.drawingml.chart+xml"/>
  <Override PartName="/xl/theme/themeOverride54.xml" ContentType="application/vnd.openxmlformats-officedocument.themeOverride+xml"/>
  <Override PartName="/xl/charts/chart67.xml" ContentType="application/vnd.openxmlformats-officedocument.drawingml.chart+xml"/>
  <Override PartName="/xl/theme/themeOverride55.xml" ContentType="application/vnd.openxmlformats-officedocument.themeOverride+xml"/>
  <Override PartName="/xl/charts/chart68.xml" ContentType="application/vnd.openxmlformats-officedocument.drawingml.chart+xml"/>
  <Override PartName="/xl/theme/themeOverride56.xml" ContentType="application/vnd.openxmlformats-officedocument.themeOverride+xml"/>
  <Override PartName="/xl/charts/chart69.xml" ContentType="application/vnd.openxmlformats-officedocument.drawingml.chart+xml"/>
  <Override PartName="/xl/theme/themeOverride57.xml" ContentType="application/vnd.openxmlformats-officedocument.themeOverride+xml"/>
  <Override PartName="/xl/charts/chart70.xml" ContentType="application/vnd.openxmlformats-officedocument.drawingml.chart+xml"/>
  <Override PartName="/xl/theme/themeOverride58.xml" ContentType="application/vnd.openxmlformats-officedocument.themeOverride+xml"/>
  <Override PartName="/xl/charts/chart71.xml" ContentType="application/vnd.openxmlformats-officedocument.drawingml.chart+xml"/>
  <Override PartName="/xl/theme/themeOverride59.xml" ContentType="application/vnd.openxmlformats-officedocument.themeOverride+xml"/>
  <Override PartName="/xl/charts/chart72.xml" ContentType="application/vnd.openxmlformats-officedocument.drawingml.chart+xml"/>
  <Override PartName="/xl/theme/themeOverride60.xml" ContentType="application/vnd.openxmlformats-officedocument.themeOverride+xml"/>
  <Override PartName="/xl/charts/chart73.xml" ContentType="application/vnd.openxmlformats-officedocument.drawingml.chart+xml"/>
  <Override PartName="/xl/theme/themeOverride6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60" tabRatio="712" activeTab="8"/>
  </bookViews>
  <sheets>
    <sheet name="ReadMe TAP P.4" sheetId="37" r:id="rId1"/>
    <sheet name="Data_School" sheetId="17" r:id="rId2"/>
    <sheet name="Link1" sheetId="18" r:id="rId3"/>
    <sheet name="Link1x" sheetId="23" state="hidden" r:id="rId4"/>
    <sheet name="G_Class" sheetId="39" r:id="rId5"/>
    <sheet name="Data_Individual" sheetId="26" r:id="rId6"/>
    <sheet name="Link2" sheetId="29" r:id="rId7"/>
    <sheet name="Linkx2" sheetId="21" state="hidden" r:id="rId8"/>
    <sheet name="G_N1-30" sheetId="33" r:id="rId9"/>
    <sheet name="G_N31-60" sheetId="40" r:id="rId10"/>
  </sheets>
  <externalReferences>
    <externalReference r:id="rId11"/>
    <externalReference r:id="rId12"/>
  </externalReferences>
  <definedNames>
    <definedName name="_17476" localSheetId="4">#REF!</definedName>
    <definedName name="_17476" localSheetId="8">#REF!</definedName>
    <definedName name="_17476" localSheetId="9">#REF!</definedName>
    <definedName name="_17476" localSheetId="6">#REF!</definedName>
    <definedName name="_17476">#REF!</definedName>
    <definedName name="_18268" localSheetId="4">[1]Data_Individual!#REF!</definedName>
    <definedName name="_18268" localSheetId="9">Data_Individual!#REF!</definedName>
    <definedName name="_18268" localSheetId="0">[2]Data_Individual!#REF!</definedName>
    <definedName name="_18268">Data_Individual!#REF!</definedName>
    <definedName name="_364" localSheetId="9">#REF!</definedName>
    <definedName name="_364">#REF!</definedName>
    <definedName name="_xlnm.Print_Titles" localSheetId="5">Data_Individual!$1:$7</definedName>
    <definedName name="_xlnm.Print_Titles" localSheetId="2">Link1!$1:$6</definedName>
    <definedName name="_xlnm.Print_Titles" localSheetId="3">Link1x!#REF!</definedName>
    <definedName name="_xlnm.Print_Titles" localSheetId="6">Link2!$1:$6</definedName>
    <definedName name="_xlnm.Print_Titles" localSheetId="7">Linkx2!#REF!</definedName>
  </definedNames>
  <calcPr calcId="162913"/>
  <fileRecoveryPr autoRecover="0"/>
</workbook>
</file>

<file path=xl/calcChain.xml><?xml version="1.0" encoding="utf-8"?>
<calcChain xmlns="http://schemas.openxmlformats.org/spreadsheetml/2006/main">
  <c r="M3" i="23" l="1"/>
  <c r="M6" i="18"/>
  <c r="N6" i="18"/>
  <c r="N3" i="23" s="1"/>
  <c r="O6" i="18"/>
  <c r="O3" i="23" s="1"/>
  <c r="P6" i="18"/>
  <c r="P3" i="23" s="1"/>
  <c r="G7" i="17" l="1"/>
  <c r="D7" i="17" l="1"/>
  <c r="F7" i="17" l="1"/>
  <c r="E7" i="17"/>
  <c r="N7" i="17"/>
  <c r="M7" i="17"/>
  <c r="L7" i="17"/>
  <c r="K7" i="17"/>
  <c r="J7" i="17"/>
  <c r="I7" i="17"/>
  <c r="H7" i="17"/>
  <c r="C7" i="17"/>
  <c r="E15" i="29" l="1"/>
  <c r="R16" i="29"/>
  <c r="Q16" i="29"/>
  <c r="P16" i="29"/>
  <c r="O16" i="29"/>
  <c r="N16" i="29"/>
  <c r="M16" i="29"/>
  <c r="L16" i="29"/>
  <c r="I16" i="29"/>
  <c r="H16" i="29"/>
  <c r="G16" i="29"/>
  <c r="F16" i="29"/>
  <c r="E16" i="29"/>
  <c r="S16" i="29" l="1"/>
  <c r="J16" i="29"/>
  <c r="K16" i="29" s="1"/>
  <c r="B2" i="23"/>
  <c r="C2" i="23"/>
  <c r="D2" i="23"/>
  <c r="E2" i="23"/>
  <c r="F2" i="23"/>
  <c r="G2" i="23"/>
  <c r="H2" i="23"/>
  <c r="K2" i="23"/>
  <c r="L2" i="23"/>
  <c r="B4" i="23"/>
  <c r="J5" i="23"/>
  <c r="J6" i="23"/>
  <c r="J7" i="23"/>
  <c r="J8" i="23"/>
  <c r="J9" i="23"/>
  <c r="J10" i="23"/>
  <c r="J11" i="23"/>
  <c r="C23" i="18"/>
  <c r="C20" i="23" s="1"/>
  <c r="D23" i="18"/>
  <c r="D20" i="23" s="1"/>
  <c r="E23" i="18"/>
  <c r="E20" i="23" s="1"/>
  <c r="F23" i="18"/>
  <c r="F20" i="23" s="1"/>
  <c r="G23" i="18"/>
  <c r="G20" i="23" s="1"/>
  <c r="H23" i="18"/>
  <c r="H20" i="23" s="1"/>
  <c r="I23" i="18"/>
  <c r="I20" i="23" s="1"/>
  <c r="J20" i="23"/>
  <c r="C24" i="18"/>
  <c r="C21" i="23" s="1"/>
  <c r="D24" i="18"/>
  <c r="D21" i="23" s="1"/>
  <c r="E24" i="18"/>
  <c r="E21" i="23" s="1"/>
  <c r="F24" i="18"/>
  <c r="F21" i="23" s="1"/>
  <c r="G24" i="18"/>
  <c r="G21" i="23" s="1"/>
  <c r="H24" i="18"/>
  <c r="H21" i="23" s="1"/>
  <c r="I24" i="18"/>
  <c r="I21" i="23" s="1"/>
  <c r="J21" i="23"/>
  <c r="C25" i="18"/>
  <c r="C22" i="23" s="1"/>
  <c r="D25" i="18"/>
  <c r="D22" i="23" s="1"/>
  <c r="E25" i="18"/>
  <c r="E22" i="23" s="1"/>
  <c r="F25" i="18"/>
  <c r="F22" i="23" s="1"/>
  <c r="G25" i="18"/>
  <c r="G22" i="23" s="1"/>
  <c r="H25" i="18"/>
  <c r="H22" i="23" s="1"/>
  <c r="I25" i="18"/>
  <c r="I22" i="23" s="1"/>
  <c r="J22" i="23"/>
  <c r="C26" i="18"/>
  <c r="C23" i="23" s="1"/>
  <c r="D26" i="18"/>
  <c r="D23" i="23" s="1"/>
  <c r="E26" i="18"/>
  <c r="E23" i="23" s="1"/>
  <c r="F26" i="18"/>
  <c r="F23" i="23" s="1"/>
  <c r="G26" i="18"/>
  <c r="G23" i="23" s="1"/>
  <c r="H26" i="18"/>
  <c r="H23" i="23" s="1"/>
  <c r="I26" i="18"/>
  <c r="I23" i="23" s="1"/>
  <c r="J23" i="23"/>
  <c r="B23" i="18"/>
  <c r="B24" i="18"/>
  <c r="B25" i="18"/>
  <c r="D15" i="18"/>
  <c r="D12" i="23" s="1"/>
  <c r="E15" i="18"/>
  <c r="E12" i="23" s="1"/>
  <c r="F15" i="18"/>
  <c r="F12" i="23" s="1"/>
  <c r="G15" i="18"/>
  <c r="G12" i="23" s="1"/>
  <c r="H15" i="18"/>
  <c r="H12" i="23" s="1"/>
  <c r="I15" i="18"/>
  <c r="I12" i="23" s="1"/>
  <c r="J12" i="23"/>
  <c r="D16" i="18"/>
  <c r="D13" i="23" s="1"/>
  <c r="E16" i="18"/>
  <c r="E13" i="23" s="1"/>
  <c r="F16" i="18"/>
  <c r="F13" i="23" s="1"/>
  <c r="G16" i="18"/>
  <c r="G13" i="23" s="1"/>
  <c r="H16" i="18"/>
  <c r="H13" i="23" s="1"/>
  <c r="I16" i="18"/>
  <c r="I13" i="23" s="1"/>
  <c r="J13" i="23"/>
  <c r="D17" i="18"/>
  <c r="D14" i="23" s="1"/>
  <c r="E17" i="18"/>
  <c r="E14" i="23" s="1"/>
  <c r="F17" i="18"/>
  <c r="F14" i="23" s="1"/>
  <c r="G17" i="18"/>
  <c r="G14" i="23" s="1"/>
  <c r="H17" i="18"/>
  <c r="H14" i="23" s="1"/>
  <c r="I17" i="18"/>
  <c r="I14" i="23" s="1"/>
  <c r="J14" i="23"/>
  <c r="D18" i="18"/>
  <c r="D15" i="23" s="1"/>
  <c r="E18" i="18"/>
  <c r="E15" i="23" s="1"/>
  <c r="F18" i="18"/>
  <c r="F15" i="23" s="1"/>
  <c r="G18" i="18"/>
  <c r="G15" i="23" s="1"/>
  <c r="H18" i="18"/>
  <c r="H15" i="23" s="1"/>
  <c r="I18" i="18"/>
  <c r="I15" i="23" s="1"/>
  <c r="J15" i="23"/>
  <c r="D19" i="18"/>
  <c r="D16" i="23" s="1"/>
  <c r="E19" i="18"/>
  <c r="E16" i="23" s="1"/>
  <c r="F19" i="18"/>
  <c r="F16" i="23" s="1"/>
  <c r="G19" i="18"/>
  <c r="G16" i="23" s="1"/>
  <c r="H19" i="18"/>
  <c r="H16" i="23" s="1"/>
  <c r="I19" i="18"/>
  <c r="I16" i="23" s="1"/>
  <c r="J16" i="23"/>
  <c r="D20" i="18"/>
  <c r="D17" i="23" s="1"/>
  <c r="E20" i="18"/>
  <c r="E17" i="23" s="1"/>
  <c r="F20" i="18"/>
  <c r="F17" i="23" s="1"/>
  <c r="G20" i="18"/>
  <c r="G17" i="23" s="1"/>
  <c r="H20" i="18"/>
  <c r="H17" i="23" s="1"/>
  <c r="I20" i="18"/>
  <c r="I17" i="23" s="1"/>
  <c r="J17" i="23"/>
  <c r="D21" i="18"/>
  <c r="D18" i="23" s="1"/>
  <c r="E21" i="18"/>
  <c r="E18" i="23" s="1"/>
  <c r="F21" i="18"/>
  <c r="F18" i="23" s="1"/>
  <c r="G21" i="18"/>
  <c r="G18" i="23" s="1"/>
  <c r="H21" i="18"/>
  <c r="H18" i="23" s="1"/>
  <c r="I21" i="18"/>
  <c r="I18" i="23" s="1"/>
  <c r="J18" i="23"/>
  <c r="B20" i="18"/>
  <c r="B19" i="18"/>
  <c r="B17" i="18"/>
  <c r="C17" i="18"/>
  <c r="C14" i="23" s="1"/>
  <c r="K17" i="18" l="1"/>
  <c r="K14" i="23" s="1"/>
  <c r="AB3" i="29" l="1"/>
  <c r="AA5" i="29"/>
  <c r="T5" i="21" s="1"/>
  <c r="AB5" i="29"/>
  <c r="U5" i="21" s="1"/>
  <c r="AA6" i="29"/>
  <c r="AB6" i="29"/>
  <c r="U4" i="21" s="1"/>
  <c r="AA7" i="29"/>
  <c r="AB7" i="29"/>
  <c r="AA8" i="29"/>
  <c r="AB8" i="29"/>
  <c r="AA9" i="29"/>
  <c r="AB9" i="29"/>
  <c r="AA10" i="29"/>
  <c r="AB10" i="29"/>
  <c r="AA11" i="29"/>
  <c r="AB11" i="29"/>
  <c r="AA12" i="29"/>
  <c r="AB12" i="29"/>
  <c r="AA13" i="29"/>
  <c r="AB13" i="29"/>
  <c r="AA14" i="29"/>
  <c r="AB14" i="29"/>
  <c r="AA15" i="29"/>
  <c r="AB15" i="29"/>
  <c r="AA16" i="29"/>
  <c r="AB16" i="29"/>
  <c r="AA17" i="29"/>
  <c r="AB17" i="29"/>
  <c r="AA18" i="29"/>
  <c r="AB18" i="29"/>
  <c r="AA19" i="29"/>
  <c r="AB19" i="29"/>
  <c r="AA20" i="29"/>
  <c r="AB20" i="29"/>
  <c r="AA21" i="29"/>
  <c r="AB21" i="29"/>
  <c r="AA22" i="29"/>
  <c r="AB22" i="29"/>
  <c r="AA23" i="29"/>
  <c r="AB23" i="29"/>
  <c r="AA24" i="29"/>
  <c r="AB24" i="29"/>
  <c r="AA25" i="29"/>
  <c r="AB25" i="29"/>
  <c r="AA26" i="29"/>
  <c r="AB26" i="29"/>
  <c r="AA27" i="29"/>
  <c r="AB27" i="29"/>
  <c r="AA28" i="29"/>
  <c r="AB28" i="29"/>
  <c r="AA29" i="29"/>
  <c r="AB29" i="29"/>
  <c r="AA30" i="29"/>
  <c r="AB30" i="29"/>
  <c r="AA31" i="29"/>
  <c r="AB31" i="29"/>
  <c r="AA32" i="29"/>
  <c r="AB32" i="29"/>
  <c r="AA33" i="29"/>
  <c r="AB33" i="29"/>
  <c r="AA34" i="29"/>
  <c r="AB34" i="29"/>
  <c r="AA35" i="29"/>
  <c r="AB35" i="29"/>
  <c r="AA36" i="29"/>
  <c r="AB36" i="29"/>
  <c r="AA37" i="29"/>
  <c r="AB37" i="29"/>
  <c r="AA38" i="29"/>
  <c r="AB38" i="29"/>
  <c r="AA39" i="29"/>
  <c r="AB39" i="29"/>
  <c r="AA40" i="29"/>
  <c r="AB40" i="29"/>
  <c r="AA41" i="29"/>
  <c r="AB41" i="29"/>
  <c r="AA42" i="29"/>
  <c r="AB42" i="29"/>
  <c r="AA43" i="29"/>
  <c r="AB43" i="29"/>
  <c r="AA44" i="29"/>
  <c r="AB44" i="29"/>
  <c r="AA45" i="29"/>
  <c r="AB45" i="29"/>
  <c r="AA46" i="29"/>
  <c r="AB46" i="29"/>
  <c r="AA47" i="29"/>
  <c r="AB47" i="29"/>
  <c r="AA48" i="29"/>
  <c r="AB48" i="29"/>
  <c r="AA49" i="29"/>
  <c r="AB49" i="29"/>
  <c r="AA50" i="29"/>
  <c r="AB50" i="29"/>
  <c r="AA51" i="29"/>
  <c r="AB51" i="29"/>
  <c r="AA52" i="29"/>
  <c r="AB52" i="29"/>
  <c r="AA53" i="29"/>
  <c r="AB53" i="29"/>
  <c r="AA54" i="29"/>
  <c r="AB54" i="29"/>
  <c r="AA55" i="29"/>
  <c r="AB55" i="29"/>
  <c r="AA56" i="29"/>
  <c r="AB56" i="29"/>
  <c r="AA57" i="29"/>
  <c r="AB57" i="29"/>
  <c r="AA58" i="29"/>
  <c r="AB58" i="29"/>
  <c r="AA59" i="29"/>
  <c r="AB59" i="29"/>
  <c r="AA60" i="29"/>
  <c r="AB60" i="29"/>
  <c r="AA61" i="29"/>
  <c r="AB61" i="29"/>
  <c r="AA62" i="29"/>
  <c r="AB62" i="29"/>
  <c r="AA63" i="29"/>
  <c r="AB63" i="29"/>
  <c r="AA64" i="29"/>
  <c r="AB64" i="29"/>
  <c r="AA65" i="29"/>
  <c r="AB65" i="29"/>
  <c r="AA66" i="29"/>
  <c r="AB66" i="29"/>
  <c r="Z5" i="29"/>
  <c r="S5" i="21" s="1"/>
  <c r="Z6" i="29"/>
  <c r="S4" i="21" s="1"/>
  <c r="Z7" i="29"/>
  <c r="Z8" i="29"/>
  <c r="Z9" i="29"/>
  <c r="Z10" i="29"/>
  <c r="Z11" i="29"/>
  <c r="Z12" i="29"/>
  <c r="Z13" i="29"/>
  <c r="Z14" i="29"/>
  <c r="Z15" i="29"/>
  <c r="Z16" i="29"/>
  <c r="Z17" i="29"/>
  <c r="Z18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6" i="29"/>
  <c r="Z37" i="29"/>
  <c r="Z38" i="29"/>
  <c r="Z39" i="29"/>
  <c r="Z40" i="29"/>
  <c r="Z41" i="29"/>
  <c r="Z42" i="29"/>
  <c r="Z43" i="29"/>
  <c r="Z44" i="29"/>
  <c r="Z45" i="29"/>
  <c r="Z46" i="29"/>
  <c r="Z47" i="29"/>
  <c r="Z48" i="29"/>
  <c r="Z49" i="29"/>
  <c r="Z50" i="29"/>
  <c r="Z51" i="29"/>
  <c r="Z52" i="29"/>
  <c r="Z53" i="29"/>
  <c r="Z54" i="29"/>
  <c r="Z55" i="29"/>
  <c r="Z56" i="29"/>
  <c r="Z57" i="29"/>
  <c r="Z58" i="29"/>
  <c r="Z59" i="29"/>
  <c r="Z60" i="29"/>
  <c r="Z61" i="29"/>
  <c r="Z62" i="29"/>
  <c r="Z63" i="29"/>
  <c r="Z64" i="29"/>
  <c r="Z65" i="29"/>
  <c r="Z66" i="29"/>
  <c r="S53" i="21" l="1"/>
  <c r="U53" i="21"/>
  <c r="U8" i="21"/>
  <c r="U52" i="21"/>
  <c r="U44" i="21"/>
  <c r="U36" i="21"/>
  <c r="U28" i="21"/>
  <c r="U20" i="21"/>
  <c r="U12" i="21"/>
  <c r="U50" i="21"/>
  <c r="U42" i="21"/>
  <c r="U34" i="21"/>
  <c r="U26" i="21"/>
  <c r="U18" i="21"/>
  <c r="U10" i="21"/>
  <c r="U6" i="21"/>
  <c r="U48" i="21"/>
  <c r="U40" i="21"/>
  <c r="U32" i="21"/>
  <c r="U24" i="21"/>
  <c r="U16" i="21"/>
  <c r="U46" i="21"/>
  <c r="U38" i="21"/>
  <c r="U30" i="21"/>
  <c r="U22" i="21"/>
  <c r="U14" i="21"/>
  <c r="S9" i="21"/>
  <c r="U7" i="21"/>
  <c r="S65" i="21"/>
  <c r="S64" i="21"/>
  <c r="S63" i="21"/>
  <c r="S62" i="21"/>
  <c r="S61" i="21"/>
  <c r="S60" i="21"/>
  <c r="S59" i="21"/>
  <c r="S58" i="21"/>
  <c r="S57" i="21"/>
  <c r="S56" i="21"/>
  <c r="S55" i="21"/>
  <c r="S54" i="21"/>
  <c r="S11" i="21"/>
  <c r="S12" i="21"/>
  <c r="S13" i="21"/>
  <c r="S14" i="21"/>
  <c r="S15" i="21"/>
  <c r="S16" i="21"/>
  <c r="S17" i="21"/>
  <c r="S18" i="21"/>
  <c r="S19" i="21"/>
  <c r="S20" i="21"/>
  <c r="S21" i="21"/>
  <c r="S2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41" i="21"/>
  <c r="S42" i="21"/>
  <c r="S43" i="21"/>
  <c r="S44" i="21"/>
  <c r="S45" i="21"/>
  <c r="S46" i="21"/>
  <c r="S47" i="21"/>
  <c r="S48" i="21"/>
  <c r="S49" i="21"/>
  <c r="S50" i="21"/>
  <c r="S51" i="21"/>
  <c r="S52" i="21"/>
  <c r="S6" i="21"/>
  <c r="U51" i="21"/>
  <c r="U49" i="21"/>
  <c r="U47" i="21"/>
  <c r="U45" i="21"/>
  <c r="U43" i="21"/>
  <c r="U41" i="21"/>
  <c r="U39" i="21"/>
  <c r="U37" i="21"/>
  <c r="U35" i="21"/>
  <c r="U33" i="21"/>
  <c r="U31" i="21"/>
  <c r="U29" i="21"/>
  <c r="U27" i="21"/>
  <c r="U25" i="21"/>
  <c r="U23" i="21"/>
  <c r="U21" i="21"/>
  <c r="U19" i="21"/>
  <c r="U17" i="21"/>
  <c r="U15" i="21"/>
  <c r="U13" i="21"/>
  <c r="U11" i="21"/>
  <c r="S10" i="21"/>
  <c r="S8" i="21"/>
  <c r="U9" i="21"/>
  <c r="S7" i="21"/>
  <c r="U65" i="21"/>
  <c r="U64" i="21"/>
  <c r="U63" i="21"/>
  <c r="U62" i="21"/>
  <c r="U61" i="21"/>
  <c r="U60" i="21"/>
  <c r="U59" i="21"/>
  <c r="U58" i="21"/>
  <c r="U57" i="21"/>
  <c r="U56" i="21"/>
  <c r="U55" i="21"/>
  <c r="U54" i="21"/>
  <c r="L22" i="18" l="1"/>
  <c r="L19" i="23" s="1"/>
  <c r="M22" i="18"/>
  <c r="M19" i="23" s="1"/>
  <c r="N22" i="18"/>
  <c r="N19" i="23" s="1"/>
  <c r="O22" i="18"/>
  <c r="O19" i="23" s="1"/>
  <c r="I22" i="18"/>
  <c r="I19" i="23" s="1"/>
  <c r="K26" i="18"/>
  <c r="K23" i="23" s="1"/>
  <c r="C22" i="18"/>
  <c r="C19" i="23" s="1"/>
  <c r="D22" i="18"/>
  <c r="D19" i="23" s="1"/>
  <c r="E22" i="18"/>
  <c r="E19" i="23" s="1"/>
  <c r="F22" i="18"/>
  <c r="F19" i="23" s="1"/>
  <c r="G22" i="18"/>
  <c r="G19" i="23" s="1"/>
  <c r="H22" i="18"/>
  <c r="H19" i="23" s="1"/>
  <c r="B26" i="18"/>
  <c r="J4" i="23" l="1"/>
  <c r="J19" i="23"/>
  <c r="L6" i="29"/>
  <c r="M6" i="29"/>
  <c r="N6" i="29"/>
  <c r="O6" i="29"/>
  <c r="P6" i="29"/>
  <c r="Q6" i="29"/>
  <c r="R6" i="29"/>
  <c r="E12" i="29"/>
  <c r="F12" i="29"/>
  <c r="G12" i="29"/>
  <c r="H12" i="29"/>
  <c r="I12" i="29"/>
  <c r="E13" i="29"/>
  <c r="F13" i="29"/>
  <c r="G13" i="29"/>
  <c r="H13" i="29"/>
  <c r="I13" i="29"/>
  <c r="E14" i="29"/>
  <c r="F14" i="29"/>
  <c r="G14" i="29"/>
  <c r="H14" i="29"/>
  <c r="I14" i="29"/>
  <c r="F15" i="29"/>
  <c r="G15" i="29"/>
  <c r="H15" i="29"/>
  <c r="I15" i="29"/>
  <c r="E17" i="29"/>
  <c r="F17" i="29"/>
  <c r="G17" i="29"/>
  <c r="H17" i="29"/>
  <c r="I17" i="29"/>
  <c r="E18" i="29"/>
  <c r="F18" i="29"/>
  <c r="G18" i="29"/>
  <c r="H18" i="29"/>
  <c r="I18" i="29"/>
  <c r="E19" i="29"/>
  <c r="F19" i="29"/>
  <c r="G19" i="29"/>
  <c r="H19" i="29"/>
  <c r="I19" i="29"/>
  <c r="E20" i="29"/>
  <c r="F20" i="29"/>
  <c r="G20" i="29"/>
  <c r="H20" i="29"/>
  <c r="I20" i="29"/>
  <c r="E21" i="29"/>
  <c r="F21" i="29"/>
  <c r="G21" i="29"/>
  <c r="H21" i="29"/>
  <c r="I21" i="29"/>
  <c r="E22" i="29"/>
  <c r="F22" i="29"/>
  <c r="G22" i="29"/>
  <c r="H22" i="29"/>
  <c r="I22" i="29"/>
  <c r="E23" i="29"/>
  <c r="F23" i="29"/>
  <c r="G23" i="29"/>
  <c r="H23" i="29"/>
  <c r="I23" i="29"/>
  <c r="E24" i="29"/>
  <c r="F24" i="29"/>
  <c r="G24" i="29"/>
  <c r="H24" i="29"/>
  <c r="I24" i="29"/>
  <c r="E25" i="29"/>
  <c r="F25" i="29"/>
  <c r="G25" i="29"/>
  <c r="H25" i="29"/>
  <c r="I25" i="29"/>
  <c r="E26" i="29"/>
  <c r="F26" i="29"/>
  <c r="G26" i="29"/>
  <c r="H26" i="29"/>
  <c r="I26" i="29"/>
  <c r="E27" i="29"/>
  <c r="F27" i="29"/>
  <c r="G27" i="29"/>
  <c r="H27" i="29"/>
  <c r="I27" i="29"/>
  <c r="E28" i="29"/>
  <c r="F28" i="29"/>
  <c r="G28" i="29"/>
  <c r="H28" i="29"/>
  <c r="I28" i="29"/>
  <c r="E29" i="29"/>
  <c r="F29" i="29"/>
  <c r="G29" i="29"/>
  <c r="H29" i="29"/>
  <c r="I29" i="29"/>
  <c r="E30" i="29"/>
  <c r="F30" i="29"/>
  <c r="G30" i="29"/>
  <c r="H30" i="29"/>
  <c r="I30" i="29"/>
  <c r="E31" i="29"/>
  <c r="F31" i="29"/>
  <c r="G31" i="29"/>
  <c r="H31" i="29"/>
  <c r="I31" i="29"/>
  <c r="E32" i="29"/>
  <c r="F32" i="29"/>
  <c r="G32" i="29"/>
  <c r="H32" i="29"/>
  <c r="I32" i="29"/>
  <c r="E33" i="29"/>
  <c r="F33" i="29"/>
  <c r="G33" i="29"/>
  <c r="H33" i="29"/>
  <c r="I33" i="29"/>
  <c r="E34" i="29"/>
  <c r="F34" i="29"/>
  <c r="G34" i="29"/>
  <c r="H34" i="29"/>
  <c r="I34" i="29"/>
  <c r="E35" i="29"/>
  <c r="F35" i="29"/>
  <c r="G35" i="29"/>
  <c r="H35" i="29"/>
  <c r="I35" i="29"/>
  <c r="E36" i="29"/>
  <c r="F36" i="29"/>
  <c r="G36" i="29"/>
  <c r="H36" i="29"/>
  <c r="I36" i="29"/>
  <c r="E37" i="29"/>
  <c r="F37" i="29"/>
  <c r="G37" i="29"/>
  <c r="H37" i="29"/>
  <c r="I37" i="29"/>
  <c r="E38" i="29"/>
  <c r="F38" i="29"/>
  <c r="G38" i="29"/>
  <c r="H38" i="29"/>
  <c r="I38" i="29"/>
  <c r="E39" i="29"/>
  <c r="F39" i="29"/>
  <c r="G39" i="29"/>
  <c r="H39" i="29"/>
  <c r="I39" i="29"/>
  <c r="E40" i="29"/>
  <c r="F40" i="29"/>
  <c r="G40" i="29"/>
  <c r="H40" i="29"/>
  <c r="I40" i="29"/>
  <c r="E41" i="29"/>
  <c r="F41" i="29"/>
  <c r="G41" i="29"/>
  <c r="H41" i="29"/>
  <c r="I41" i="29"/>
  <c r="E42" i="29"/>
  <c r="F42" i="29"/>
  <c r="G42" i="29"/>
  <c r="H42" i="29"/>
  <c r="I42" i="29"/>
  <c r="E43" i="29"/>
  <c r="F43" i="29"/>
  <c r="G43" i="29"/>
  <c r="H43" i="29"/>
  <c r="I43" i="29"/>
  <c r="E44" i="29"/>
  <c r="F44" i="29"/>
  <c r="G44" i="29"/>
  <c r="H44" i="29"/>
  <c r="I44" i="29"/>
  <c r="E45" i="29"/>
  <c r="F45" i="29"/>
  <c r="G45" i="29"/>
  <c r="H45" i="29"/>
  <c r="I45" i="29"/>
  <c r="E46" i="29"/>
  <c r="F46" i="29"/>
  <c r="G46" i="29"/>
  <c r="H46" i="29"/>
  <c r="I46" i="29"/>
  <c r="E47" i="29"/>
  <c r="F47" i="29"/>
  <c r="G47" i="29"/>
  <c r="H47" i="29"/>
  <c r="I47" i="29"/>
  <c r="E48" i="29"/>
  <c r="F48" i="29"/>
  <c r="G48" i="29"/>
  <c r="H48" i="29"/>
  <c r="I48" i="29"/>
  <c r="E49" i="29"/>
  <c r="F49" i="29"/>
  <c r="G49" i="29"/>
  <c r="H49" i="29"/>
  <c r="I49" i="29"/>
  <c r="E50" i="29"/>
  <c r="F50" i="29"/>
  <c r="G50" i="29"/>
  <c r="H50" i="29"/>
  <c r="I50" i="29"/>
  <c r="E51" i="29"/>
  <c r="F51" i="29"/>
  <c r="G51" i="29"/>
  <c r="H51" i="29"/>
  <c r="I51" i="29"/>
  <c r="E52" i="29"/>
  <c r="F52" i="29"/>
  <c r="G52" i="29"/>
  <c r="H52" i="29"/>
  <c r="I52" i="29"/>
  <c r="E53" i="29"/>
  <c r="F53" i="29"/>
  <c r="G53" i="29"/>
  <c r="H53" i="29"/>
  <c r="I53" i="29"/>
  <c r="E54" i="29"/>
  <c r="F54" i="29"/>
  <c r="G54" i="29"/>
  <c r="H54" i="29"/>
  <c r="I54" i="29"/>
  <c r="E55" i="29"/>
  <c r="F55" i="29"/>
  <c r="G55" i="29"/>
  <c r="H55" i="29"/>
  <c r="I55" i="29"/>
  <c r="E56" i="29"/>
  <c r="F56" i="29"/>
  <c r="G56" i="29"/>
  <c r="H56" i="29"/>
  <c r="I56" i="29"/>
  <c r="E57" i="29"/>
  <c r="F57" i="29"/>
  <c r="G57" i="29"/>
  <c r="H57" i="29"/>
  <c r="I57" i="29"/>
  <c r="E58" i="29"/>
  <c r="F58" i="29"/>
  <c r="G58" i="29"/>
  <c r="H58" i="29"/>
  <c r="I58" i="29"/>
  <c r="E59" i="29"/>
  <c r="F59" i="29"/>
  <c r="G59" i="29"/>
  <c r="H59" i="29"/>
  <c r="I59" i="29"/>
  <c r="E60" i="29"/>
  <c r="F60" i="29"/>
  <c r="G60" i="29"/>
  <c r="H60" i="29"/>
  <c r="I60" i="29"/>
  <c r="E61" i="29"/>
  <c r="F61" i="29"/>
  <c r="G61" i="29"/>
  <c r="H61" i="29"/>
  <c r="I61" i="29"/>
  <c r="E62" i="29"/>
  <c r="F62" i="29"/>
  <c r="G62" i="29"/>
  <c r="H62" i="29"/>
  <c r="I62" i="29"/>
  <c r="E63" i="29"/>
  <c r="F63" i="29"/>
  <c r="G63" i="29"/>
  <c r="H63" i="29"/>
  <c r="I63" i="29"/>
  <c r="E64" i="29"/>
  <c r="F64" i="29"/>
  <c r="G64" i="29"/>
  <c r="H64" i="29"/>
  <c r="I64" i="29"/>
  <c r="E65" i="29"/>
  <c r="F65" i="29"/>
  <c r="G65" i="29"/>
  <c r="H65" i="29"/>
  <c r="I65" i="29"/>
  <c r="E66" i="29"/>
  <c r="F66" i="29"/>
  <c r="G66" i="29"/>
  <c r="H66" i="29"/>
  <c r="I66" i="29"/>
  <c r="L12" i="29"/>
  <c r="M12" i="29"/>
  <c r="N12" i="29"/>
  <c r="O12" i="29"/>
  <c r="P12" i="29"/>
  <c r="Q12" i="29"/>
  <c r="R12" i="29"/>
  <c r="L13" i="29"/>
  <c r="M13" i="29"/>
  <c r="N13" i="29"/>
  <c r="O13" i="29"/>
  <c r="P13" i="29"/>
  <c r="Q13" i="29"/>
  <c r="R13" i="29"/>
  <c r="L14" i="29"/>
  <c r="M14" i="29"/>
  <c r="N14" i="29"/>
  <c r="O14" i="29"/>
  <c r="P14" i="29"/>
  <c r="Q14" i="29"/>
  <c r="R14" i="29"/>
  <c r="L15" i="29"/>
  <c r="M15" i="29"/>
  <c r="N15" i="29"/>
  <c r="O15" i="29"/>
  <c r="P15" i="29"/>
  <c r="Q15" i="29"/>
  <c r="R15" i="29"/>
  <c r="L17" i="29"/>
  <c r="M17" i="29"/>
  <c r="N17" i="29"/>
  <c r="O17" i="29"/>
  <c r="P17" i="29"/>
  <c r="Q17" i="29"/>
  <c r="R17" i="29"/>
  <c r="L18" i="29"/>
  <c r="M18" i="29"/>
  <c r="N18" i="29"/>
  <c r="O18" i="29"/>
  <c r="P18" i="29"/>
  <c r="Q18" i="29"/>
  <c r="R18" i="29"/>
  <c r="L19" i="29"/>
  <c r="M19" i="29"/>
  <c r="N19" i="29"/>
  <c r="O19" i="29"/>
  <c r="P19" i="29"/>
  <c r="Q19" i="29"/>
  <c r="R19" i="29"/>
  <c r="L20" i="29"/>
  <c r="M20" i="29"/>
  <c r="N20" i="29"/>
  <c r="O20" i="29"/>
  <c r="P20" i="29"/>
  <c r="Q20" i="29"/>
  <c r="R20" i="29"/>
  <c r="L21" i="29"/>
  <c r="M21" i="29"/>
  <c r="N21" i="29"/>
  <c r="O21" i="29"/>
  <c r="P21" i="29"/>
  <c r="Q21" i="29"/>
  <c r="R21" i="29"/>
  <c r="L22" i="29"/>
  <c r="M22" i="29"/>
  <c r="N22" i="29"/>
  <c r="O22" i="29"/>
  <c r="P22" i="29"/>
  <c r="Q22" i="29"/>
  <c r="R22" i="29"/>
  <c r="L23" i="29"/>
  <c r="M23" i="29"/>
  <c r="N23" i="29"/>
  <c r="O23" i="29"/>
  <c r="P23" i="29"/>
  <c r="Q23" i="29"/>
  <c r="R23" i="29"/>
  <c r="L24" i="29"/>
  <c r="M24" i="29"/>
  <c r="N24" i="29"/>
  <c r="O24" i="29"/>
  <c r="P24" i="29"/>
  <c r="Q24" i="29"/>
  <c r="R24" i="29"/>
  <c r="L25" i="29"/>
  <c r="M25" i="29"/>
  <c r="N25" i="29"/>
  <c r="O25" i="29"/>
  <c r="P25" i="29"/>
  <c r="Q25" i="29"/>
  <c r="R25" i="29"/>
  <c r="L26" i="29"/>
  <c r="M26" i="29"/>
  <c r="N26" i="29"/>
  <c r="O26" i="29"/>
  <c r="P26" i="29"/>
  <c r="Q26" i="29"/>
  <c r="R26" i="29"/>
  <c r="L27" i="29"/>
  <c r="M27" i="29"/>
  <c r="N27" i="29"/>
  <c r="O27" i="29"/>
  <c r="P27" i="29"/>
  <c r="Q27" i="29"/>
  <c r="R27" i="29"/>
  <c r="L28" i="29"/>
  <c r="M28" i="29"/>
  <c r="N28" i="29"/>
  <c r="O28" i="29"/>
  <c r="P28" i="29"/>
  <c r="Q28" i="29"/>
  <c r="R28" i="29"/>
  <c r="L29" i="29"/>
  <c r="M29" i="29"/>
  <c r="N29" i="29"/>
  <c r="O29" i="29"/>
  <c r="P29" i="29"/>
  <c r="Q29" i="29"/>
  <c r="R29" i="29"/>
  <c r="L30" i="29"/>
  <c r="M30" i="29"/>
  <c r="N30" i="29"/>
  <c r="O30" i="29"/>
  <c r="P30" i="29"/>
  <c r="Q30" i="29"/>
  <c r="R30" i="29"/>
  <c r="L31" i="29"/>
  <c r="M31" i="29"/>
  <c r="N31" i="29"/>
  <c r="O31" i="29"/>
  <c r="P31" i="29"/>
  <c r="Q31" i="29"/>
  <c r="R31" i="29"/>
  <c r="L32" i="29"/>
  <c r="M32" i="29"/>
  <c r="N32" i="29"/>
  <c r="O32" i="29"/>
  <c r="P32" i="29"/>
  <c r="Q32" i="29"/>
  <c r="R32" i="29"/>
  <c r="L33" i="29"/>
  <c r="M33" i="29"/>
  <c r="N33" i="29"/>
  <c r="O33" i="29"/>
  <c r="P33" i="29"/>
  <c r="Q33" i="29"/>
  <c r="R33" i="29"/>
  <c r="L34" i="29"/>
  <c r="M34" i="29"/>
  <c r="N34" i="29"/>
  <c r="O34" i="29"/>
  <c r="P34" i="29"/>
  <c r="Q34" i="29"/>
  <c r="R34" i="29"/>
  <c r="L35" i="29"/>
  <c r="M35" i="29"/>
  <c r="N35" i="29"/>
  <c r="O35" i="29"/>
  <c r="P35" i="29"/>
  <c r="Q35" i="29"/>
  <c r="R35" i="29"/>
  <c r="L36" i="29"/>
  <c r="M36" i="29"/>
  <c r="N36" i="29"/>
  <c r="O36" i="29"/>
  <c r="P36" i="29"/>
  <c r="Q36" i="29"/>
  <c r="R36" i="29"/>
  <c r="L37" i="29"/>
  <c r="M37" i="29"/>
  <c r="N37" i="29"/>
  <c r="O37" i="29"/>
  <c r="P37" i="29"/>
  <c r="Q37" i="29"/>
  <c r="R37" i="29"/>
  <c r="L38" i="29"/>
  <c r="M38" i="29"/>
  <c r="N38" i="29"/>
  <c r="O38" i="29"/>
  <c r="P38" i="29"/>
  <c r="Q38" i="29"/>
  <c r="R38" i="29"/>
  <c r="L39" i="29"/>
  <c r="M39" i="29"/>
  <c r="N39" i="29"/>
  <c r="O39" i="29"/>
  <c r="P39" i="29"/>
  <c r="Q39" i="29"/>
  <c r="R39" i="29"/>
  <c r="L40" i="29"/>
  <c r="M40" i="29"/>
  <c r="N40" i="29"/>
  <c r="O40" i="29"/>
  <c r="P40" i="29"/>
  <c r="Q40" i="29"/>
  <c r="R40" i="29"/>
  <c r="L41" i="29"/>
  <c r="M41" i="29"/>
  <c r="N41" i="29"/>
  <c r="O41" i="29"/>
  <c r="P41" i="29"/>
  <c r="Q41" i="29"/>
  <c r="R41" i="29"/>
  <c r="L42" i="29"/>
  <c r="M42" i="29"/>
  <c r="N42" i="29"/>
  <c r="O42" i="29"/>
  <c r="P42" i="29"/>
  <c r="Q42" i="29"/>
  <c r="R42" i="29"/>
  <c r="L43" i="29"/>
  <c r="M43" i="29"/>
  <c r="N43" i="29"/>
  <c r="O43" i="29"/>
  <c r="P43" i="29"/>
  <c r="Q43" i="29"/>
  <c r="R43" i="29"/>
  <c r="L44" i="29"/>
  <c r="M44" i="29"/>
  <c r="N44" i="29"/>
  <c r="O44" i="29"/>
  <c r="P44" i="29"/>
  <c r="Q44" i="29"/>
  <c r="R44" i="29"/>
  <c r="L45" i="29"/>
  <c r="M45" i="29"/>
  <c r="N45" i="29"/>
  <c r="O45" i="29"/>
  <c r="P45" i="29"/>
  <c r="Q45" i="29"/>
  <c r="R45" i="29"/>
  <c r="L46" i="29"/>
  <c r="M46" i="29"/>
  <c r="N46" i="29"/>
  <c r="O46" i="29"/>
  <c r="P46" i="29"/>
  <c r="Q46" i="29"/>
  <c r="R46" i="29"/>
  <c r="L47" i="29"/>
  <c r="M47" i="29"/>
  <c r="N47" i="29"/>
  <c r="O47" i="29"/>
  <c r="P47" i="29"/>
  <c r="Q47" i="29"/>
  <c r="R47" i="29"/>
  <c r="L48" i="29"/>
  <c r="M48" i="29"/>
  <c r="N48" i="29"/>
  <c r="O48" i="29"/>
  <c r="P48" i="29"/>
  <c r="Q48" i="29"/>
  <c r="R48" i="29"/>
  <c r="L49" i="29"/>
  <c r="M49" i="29"/>
  <c r="N49" i="29"/>
  <c r="O49" i="29"/>
  <c r="P49" i="29"/>
  <c r="Q49" i="29"/>
  <c r="R49" i="29"/>
  <c r="L50" i="29"/>
  <c r="M50" i="29"/>
  <c r="N50" i="29"/>
  <c r="O50" i="29"/>
  <c r="P50" i="29"/>
  <c r="Q50" i="29"/>
  <c r="R50" i="29"/>
  <c r="L51" i="29"/>
  <c r="M51" i="29"/>
  <c r="N51" i="29"/>
  <c r="O51" i="29"/>
  <c r="P51" i="29"/>
  <c r="Q51" i="29"/>
  <c r="R51" i="29"/>
  <c r="L52" i="29"/>
  <c r="M52" i="29"/>
  <c r="N52" i="29"/>
  <c r="O52" i="29"/>
  <c r="P52" i="29"/>
  <c r="Q52" i="29"/>
  <c r="R52" i="29"/>
  <c r="L53" i="29"/>
  <c r="M53" i="29"/>
  <c r="N53" i="29"/>
  <c r="O53" i="29"/>
  <c r="P53" i="29"/>
  <c r="Q53" i="29"/>
  <c r="R53" i="29"/>
  <c r="L54" i="29"/>
  <c r="M54" i="29"/>
  <c r="N54" i="29"/>
  <c r="O54" i="29"/>
  <c r="P54" i="29"/>
  <c r="Q54" i="29"/>
  <c r="R54" i="29"/>
  <c r="L55" i="29"/>
  <c r="M55" i="29"/>
  <c r="N55" i="29"/>
  <c r="O55" i="29"/>
  <c r="P55" i="29"/>
  <c r="Q55" i="29"/>
  <c r="R55" i="29"/>
  <c r="L56" i="29"/>
  <c r="M56" i="29"/>
  <c r="N56" i="29"/>
  <c r="O56" i="29"/>
  <c r="P56" i="29"/>
  <c r="Q56" i="29"/>
  <c r="R56" i="29"/>
  <c r="L57" i="29"/>
  <c r="M57" i="29"/>
  <c r="N57" i="29"/>
  <c r="O57" i="29"/>
  <c r="P57" i="29"/>
  <c r="Q57" i="29"/>
  <c r="R57" i="29"/>
  <c r="L58" i="29"/>
  <c r="M58" i="29"/>
  <c r="N58" i="29"/>
  <c r="O58" i="29"/>
  <c r="P58" i="29"/>
  <c r="Q58" i="29"/>
  <c r="R58" i="29"/>
  <c r="L59" i="29"/>
  <c r="M59" i="29"/>
  <c r="N59" i="29"/>
  <c r="O59" i="29"/>
  <c r="P59" i="29"/>
  <c r="Q59" i="29"/>
  <c r="R59" i="29"/>
  <c r="L60" i="29"/>
  <c r="M60" i="29"/>
  <c r="N60" i="29"/>
  <c r="O60" i="29"/>
  <c r="P60" i="29"/>
  <c r="Q60" i="29"/>
  <c r="R60" i="29"/>
  <c r="L61" i="29"/>
  <c r="M61" i="29"/>
  <c r="N61" i="29"/>
  <c r="O61" i="29"/>
  <c r="P61" i="29"/>
  <c r="Q61" i="29"/>
  <c r="R61" i="29"/>
  <c r="L62" i="29"/>
  <c r="M62" i="29"/>
  <c r="N62" i="29"/>
  <c r="O62" i="29"/>
  <c r="P62" i="29"/>
  <c r="Q62" i="29"/>
  <c r="R62" i="29"/>
  <c r="L63" i="29"/>
  <c r="M63" i="29"/>
  <c r="N63" i="29"/>
  <c r="O63" i="29"/>
  <c r="P63" i="29"/>
  <c r="Q63" i="29"/>
  <c r="R63" i="29"/>
  <c r="L64" i="29"/>
  <c r="M64" i="29"/>
  <c r="N64" i="29"/>
  <c r="O64" i="29"/>
  <c r="P64" i="29"/>
  <c r="Q64" i="29"/>
  <c r="R64" i="29"/>
  <c r="L65" i="29"/>
  <c r="M65" i="29"/>
  <c r="N65" i="29"/>
  <c r="O65" i="29"/>
  <c r="P65" i="29"/>
  <c r="Q65" i="29"/>
  <c r="R65" i="29"/>
  <c r="L66" i="29"/>
  <c r="M66" i="29"/>
  <c r="N66" i="29"/>
  <c r="O66" i="29"/>
  <c r="P66" i="29"/>
  <c r="Q66" i="29"/>
  <c r="R66" i="29"/>
  <c r="M7" i="29"/>
  <c r="N7" i="29"/>
  <c r="O7" i="29"/>
  <c r="P7" i="29"/>
  <c r="Q7" i="29"/>
  <c r="R7" i="29"/>
  <c r="M8" i="29"/>
  <c r="N8" i="29"/>
  <c r="O8" i="29"/>
  <c r="P8" i="29"/>
  <c r="Q8" i="29"/>
  <c r="R8" i="29"/>
  <c r="M9" i="29"/>
  <c r="N9" i="29"/>
  <c r="O9" i="29"/>
  <c r="P9" i="29"/>
  <c r="Q9" i="29"/>
  <c r="R9" i="29"/>
  <c r="M10" i="29"/>
  <c r="N10" i="29"/>
  <c r="O10" i="29"/>
  <c r="P10" i="29"/>
  <c r="Q10" i="29"/>
  <c r="R10" i="29"/>
  <c r="M11" i="29"/>
  <c r="N11" i="29"/>
  <c r="O11" i="29"/>
  <c r="P11" i="29"/>
  <c r="Q11" i="29"/>
  <c r="R11" i="29"/>
  <c r="N5" i="29"/>
  <c r="O5" i="29"/>
  <c r="P5" i="29"/>
  <c r="Q5" i="29"/>
  <c r="R5" i="29"/>
  <c r="F7" i="29"/>
  <c r="G7" i="29"/>
  <c r="H7" i="29"/>
  <c r="I7" i="29"/>
  <c r="F8" i="29"/>
  <c r="G8" i="29"/>
  <c r="H8" i="29"/>
  <c r="I8" i="29"/>
  <c r="F9" i="29"/>
  <c r="G9" i="29"/>
  <c r="H9" i="29"/>
  <c r="I9" i="29"/>
  <c r="F10" i="29"/>
  <c r="G10" i="29"/>
  <c r="H10" i="29"/>
  <c r="I10" i="29"/>
  <c r="F11" i="29"/>
  <c r="G11" i="29"/>
  <c r="H11" i="29"/>
  <c r="I11" i="29"/>
  <c r="G6" i="29"/>
  <c r="H6" i="29"/>
  <c r="I6" i="29"/>
  <c r="K19" i="18"/>
  <c r="K16" i="23" s="1"/>
  <c r="C19" i="18"/>
  <c r="C16" i="23" s="1"/>
  <c r="K20" i="18"/>
  <c r="K17" i="23" s="1"/>
  <c r="C15" i="18"/>
  <c r="C12" i="23" s="1"/>
  <c r="C16" i="18"/>
  <c r="C13" i="23" s="1"/>
  <c r="C18" i="18"/>
  <c r="C15" i="23" s="1"/>
  <c r="C20" i="18"/>
  <c r="C17" i="23" s="1"/>
  <c r="C21" i="18"/>
  <c r="C18" i="23" s="1"/>
  <c r="I8" i="18"/>
  <c r="I5" i="23" s="1"/>
  <c r="I9" i="18"/>
  <c r="I6" i="23" s="1"/>
  <c r="I10" i="18"/>
  <c r="I7" i="23" s="1"/>
  <c r="I11" i="18"/>
  <c r="I8" i="23" s="1"/>
  <c r="I12" i="18"/>
  <c r="I9" i="23" s="1"/>
  <c r="I13" i="18"/>
  <c r="I10" i="23" s="1"/>
  <c r="S49" i="29" l="1"/>
  <c r="S37" i="29"/>
  <c r="S30" i="29"/>
  <c r="S13" i="29"/>
  <c r="S17" i="29"/>
  <c r="S65" i="29"/>
  <c r="S45" i="29"/>
  <c r="S33" i="29"/>
  <c r="S25" i="29"/>
  <c r="S41" i="29"/>
  <c r="S34" i="29"/>
  <c r="J65" i="29"/>
  <c r="J57" i="29"/>
  <c r="J53" i="29"/>
  <c r="J49" i="29"/>
  <c r="J45" i="29"/>
  <c r="J41" i="29"/>
  <c r="J37" i="29"/>
  <c r="J29" i="29"/>
  <c r="J25" i="29"/>
  <c r="S53" i="29"/>
  <c r="S57" i="29"/>
  <c r="S29" i="29"/>
  <c r="J23" i="29"/>
  <c r="J19" i="29"/>
  <c r="S61" i="29"/>
  <c r="S38" i="29"/>
  <c r="S21" i="29"/>
  <c r="S59" i="29"/>
  <c r="S54" i="29"/>
  <c r="S52" i="29"/>
  <c r="S43" i="29"/>
  <c r="S31" i="29"/>
  <c r="S28" i="29"/>
  <c r="S19" i="29"/>
  <c r="S14" i="29"/>
  <c r="S12" i="29"/>
  <c r="J61" i="29"/>
  <c r="J33" i="29"/>
  <c r="J21" i="29"/>
  <c r="J17" i="29"/>
  <c r="J13" i="29"/>
  <c r="S66" i="29"/>
  <c r="S64" i="29"/>
  <c r="S55" i="29"/>
  <c r="S50" i="29"/>
  <c r="S48" i="29"/>
  <c r="S39" i="29"/>
  <c r="S36" i="29"/>
  <c r="S26" i="29"/>
  <c r="S24" i="29"/>
  <c r="S15" i="29"/>
  <c r="J66" i="29"/>
  <c r="J62" i="29"/>
  <c r="J58" i="29"/>
  <c r="J54" i="29"/>
  <c r="J50" i="29"/>
  <c r="J46" i="29"/>
  <c r="J42" i="29"/>
  <c r="J38" i="29"/>
  <c r="J34" i="29"/>
  <c r="J30" i="29"/>
  <c r="J26" i="29"/>
  <c r="J22" i="29"/>
  <c r="J18" i="29"/>
  <c r="J14" i="29"/>
  <c r="S60" i="29"/>
  <c r="S51" i="29"/>
  <c r="S46" i="29"/>
  <c r="S44" i="29"/>
  <c r="S32" i="29"/>
  <c r="S27" i="29"/>
  <c r="S22" i="29"/>
  <c r="S20" i="29"/>
  <c r="J63" i="29"/>
  <c r="J59" i="29"/>
  <c r="J55" i="29"/>
  <c r="J51" i="29"/>
  <c r="J47" i="29"/>
  <c r="J43" i="29"/>
  <c r="J39" i="29"/>
  <c r="J35" i="29"/>
  <c r="J31" i="29"/>
  <c r="J27" i="29"/>
  <c r="J15" i="29"/>
  <c r="S63" i="29"/>
  <c r="S62" i="29"/>
  <c r="S58" i="29"/>
  <c r="S56" i="29"/>
  <c r="S47" i="29"/>
  <c r="S42" i="29"/>
  <c r="S40" i="29"/>
  <c r="S35" i="29"/>
  <c r="S23" i="29"/>
  <c r="S18" i="29"/>
  <c r="J64" i="29"/>
  <c r="J60" i="29"/>
  <c r="J56" i="29"/>
  <c r="J52" i="29"/>
  <c r="J48" i="29"/>
  <c r="J44" i="29"/>
  <c r="J40" i="29"/>
  <c r="J36" i="29"/>
  <c r="J32" i="29"/>
  <c r="J28" i="29"/>
  <c r="J24" i="29"/>
  <c r="J20" i="29"/>
  <c r="J12" i="29"/>
  <c r="X2" i="29" l="1"/>
  <c r="X3" i="29" l="1"/>
  <c r="C3" i="29" l="1"/>
  <c r="X4" i="29"/>
  <c r="W4" i="29"/>
  <c r="Y22" i="29"/>
  <c r="Y23" i="29"/>
  <c r="Y24" i="29"/>
  <c r="Y25" i="29"/>
  <c r="Y26" i="29"/>
  <c r="Y27" i="29"/>
  <c r="Y28" i="29"/>
  <c r="Y29" i="29"/>
  <c r="Y30" i="29"/>
  <c r="Y31" i="29"/>
  <c r="Y32" i="29"/>
  <c r="Y33" i="29"/>
  <c r="Y34" i="29"/>
  <c r="Y35" i="29"/>
  <c r="Y36" i="29"/>
  <c r="Y37" i="29"/>
  <c r="Y38" i="29"/>
  <c r="Y39" i="29"/>
  <c r="Y40" i="29"/>
  <c r="Y41" i="29"/>
  <c r="Y42" i="29"/>
  <c r="Y43" i="29"/>
  <c r="Y44" i="29"/>
  <c r="Y45" i="29"/>
  <c r="Y46" i="29"/>
  <c r="Y47" i="29"/>
  <c r="Y48" i="29"/>
  <c r="Y49" i="29"/>
  <c r="Y50" i="29"/>
  <c r="Y51" i="29"/>
  <c r="Y52" i="29"/>
  <c r="Y53" i="29"/>
  <c r="Y54" i="29"/>
  <c r="Y55" i="29"/>
  <c r="Y56" i="29"/>
  <c r="Y57" i="29"/>
  <c r="Y58" i="29"/>
  <c r="Y59" i="29"/>
  <c r="Y60" i="29"/>
  <c r="Y61" i="29"/>
  <c r="Y62" i="29"/>
  <c r="Y63" i="29"/>
  <c r="Y64" i="29"/>
  <c r="Y65" i="29"/>
  <c r="Y66" i="29"/>
  <c r="Y17" i="29"/>
  <c r="Y18" i="29"/>
  <c r="Y19" i="29"/>
  <c r="Y20" i="29"/>
  <c r="Y21" i="29"/>
  <c r="Y7" i="29"/>
  <c r="Y8" i="29"/>
  <c r="Y9" i="29"/>
  <c r="Y10" i="29"/>
  <c r="Y11" i="29"/>
  <c r="Y12" i="29"/>
  <c r="Y13" i="29"/>
  <c r="Y14" i="29"/>
  <c r="Y15" i="29"/>
  <c r="Y16" i="29"/>
  <c r="Y6" i="29"/>
  <c r="T4" i="21"/>
  <c r="Y5" i="29"/>
  <c r="L4" i="21"/>
  <c r="M4" i="21"/>
  <c r="N4" i="21"/>
  <c r="O4" i="21"/>
  <c r="P4" i="21"/>
  <c r="L5" i="21"/>
  <c r="M5" i="21"/>
  <c r="N5" i="21"/>
  <c r="O5" i="21"/>
  <c r="P5" i="21"/>
  <c r="K21" i="18"/>
  <c r="K18" i="23" s="1"/>
  <c r="B21" i="18"/>
  <c r="B18" i="18"/>
  <c r="AC7" i="29" l="1"/>
  <c r="T11" i="21"/>
  <c r="T12" i="21"/>
  <c r="T13" i="21"/>
  <c r="T14" i="21"/>
  <c r="T15" i="21"/>
  <c r="T16" i="21"/>
  <c r="T17" i="21"/>
  <c r="T18" i="21"/>
  <c r="T19" i="21"/>
  <c r="T20" i="21"/>
  <c r="T21" i="21"/>
  <c r="T22" i="21"/>
  <c r="T23" i="21"/>
  <c r="T24" i="21"/>
  <c r="T25" i="21"/>
  <c r="T26" i="21"/>
  <c r="T27" i="21"/>
  <c r="T28" i="21"/>
  <c r="T29" i="21"/>
  <c r="T30" i="21"/>
  <c r="T31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45" i="21"/>
  <c r="T46" i="21"/>
  <c r="T47" i="21"/>
  <c r="T48" i="21"/>
  <c r="T49" i="21"/>
  <c r="T50" i="21"/>
  <c r="T51" i="21"/>
  <c r="T52" i="21"/>
  <c r="T6" i="21"/>
  <c r="T10" i="21"/>
  <c r="T7" i="21"/>
  <c r="T58" i="21"/>
  <c r="T61" i="21"/>
  <c r="T64" i="21"/>
  <c r="T65" i="21"/>
  <c r="T59" i="21"/>
  <c r="T62" i="21"/>
  <c r="T8" i="21"/>
  <c r="T53" i="21"/>
  <c r="T54" i="21"/>
  <c r="T55" i="21"/>
  <c r="T56" i="21"/>
  <c r="T57" i="21"/>
  <c r="T60" i="21"/>
  <c r="T63" i="21"/>
  <c r="T9" i="21"/>
  <c r="L15" i="21"/>
  <c r="L65" i="21"/>
  <c r="L62" i="21"/>
  <c r="L56" i="21"/>
  <c r="L59" i="21"/>
  <c r="L43" i="21"/>
  <c r="L35" i="21"/>
  <c r="L55" i="21"/>
  <c r="L8" i="21"/>
  <c r="L54" i="21"/>
  <c r="L50" i="21"/>
  <c r="L7" i="21"/>
  <c r="L64" i="21"/>
  <c r="L58" i="21"/>
  <c r="L52" i="21"/>
  <c r="L10" i="21"/>
  <c r="L6" i="21"/>
  <c r="L51" i="21"/>
  <c r="L41" i="21"/>
  <c r="L33" i="21"/>
  <c r="L29" i="21"/>
  <c r="L42" i="21"/>
  <c r="L34" i="21"/>
  <c r="L22" i="21"/>
  <c r="L13" i="21"/>
  <c r="L23" i="21"/>
  <c r="L48" i="21"/>
  <c r="L63" i="21"/>
  <c r="L57" i="21"/>
  <c r="L49" i="21"/>
  <c r="L60" i="21"/>
  <c r="L61" i="21"/>
  <c r="L47" i="21"/>
  <c r="L39" i="21"/>
  <c r="L31" i="21"/>
  <c r="L40" i="21"/>
  <c r="L32" i="21"/>
  <c r="L28" i="21"/>
  <c r="L20" i="21"/>
  <c r="L9" i="21"/>
  <c r="L53" i="21"/>
  <c r="L45" i="21"/>
  <c r="L37" i="21"/>
  <c r="L46" i="21"/>
  <c r="L38" i="21"/>
  <c r="L30" i="21"/>
  <c r="L26" i="21"/>
  <c r="L18" i="21"/>
  <c r="L11" i="21"/>
  <c r="L27" i="21"/>
  <c r="L19" i="21"/>
  <c r="L12" i="21"/>
  <c r="L44" i="21"/>
  <c r="L36" i="21"/>
  <c r="L24" i="21"/>
  <c r="L16" i="21"/>
  <c r="L17" i="21"/>
  <c r="L14" i="21"/>
  <c r="L25" i="21"/>
  <c r="L21" i="21"/>
  <c r="O15" i="21"/>
  <c r="O64" i="21"/>
  <c r="O6" i="21"/>
  <c r="O63" i="21"/>
  <c r="O61" i="21"/>
  <c r="O59" i="21"/>
  <c r="O57" i="21"/>
  <c r="O55" i="21"/>
  <c r="O53" i="21"/>
  <c r="O51" i="21"/>
  <c r="O49" i="21"/>
  <c r="O28" i="21"/>
  <c r="O26" i="21"/>
  <c r="O35" i="21"/>
  <c r="O33" i="21"/>
  <c r="O40" i="21"/>
  <c r="O34" i="21"/>
  <c r="O24" i="21"/>
  <c r="O10" i="21"/>
  <c r="O62" i="21"/>
  <c r="O60" i="21"/>
  <c r="O58" i="21"/>
  <c r="O56" i="21"/>
  <c r="O54" i="21"/>
  <c r="O52" i="21"/>
  <c r="O50" i="21"/>
  <c r="O29" i="21"/>
  <c r="O27" i="21"/>
  <c r="O9" i="21"/>
  <c r="O65" i="21"/>
  <c r="O47" i="21"/>
  <c r="O7" i="21"/>
  <c r="O48" i="21"/>
  <c r="O8" i="21"/>
  <c r="O45" i="21"/>
  <c r="O43" i="21"/>
  <c r="O41" i="21"/>
  <c r="O39" i="21"/>
  <c r="O37" i="21"/>
  <c r="O25" i="21"/>
  <c r="O23" i="21"/>
  <c r="O21" i="21"/>
  <c r="O19" i="21"/>
  <c r="O17" i="21"/>
  <c r="O14" i="21"/>
  <c r="O12" i="21"/>
  <c r="O31" i="21"/>
  <c r="O46" i="21"/>
  <c r="O44" i="21"/>
  <c r="O42" i="21"/>
  <c r="O38" i="21"/>
  <c r="O36" i="21"/>
  <c r="O32" i="21"/>
  <c r="O30" i="21"/>
  <c r="O20" i="21"/>
  <c r="O16" i="21"/>
  <c r="O11" i="21"/>
  <c r="O22" i="21"/>
  <c r="O18" i="21"/>
  <c r="O13" i="21"/>
  <c r="N15" i="21"/>
  <c r="N50" i="21"/>
  <c r="N10" i="21"/>
  <c r="N6" i="21"/>
  <c r="N51" i="21"/>
  <c r="N8" i="21"/>
  <c r="N52" i="21"/>
  <c r="N46" i="21"/>
  <c r="N38" i="21"/>
  <c r="N30" i="21"/>
  <c r="N39" i="21"/>
  <c r="N7" i="21"/>
  <c r="N64" i="21"/>
  <c r="N61" i="21"/>
  <c r="N55" i="21"/>
  <c r="N58" i="21"/>
  <c r="N44" i="21"/>
  <c r="N36" i="21"/>
  <c r="N45" i="21"/>
  <c r="N37" i="21"/>
  <c r="N25" i="21"/>
  <c r="N17" i="21"/>
  <c r="N26" i="21"/>
  <c r="N18" i="21"/>
  <c r="N11" i="21"/>
  <c r="N35" i="21"/>
  <c r="N14" i="21"/>
  <c r="N60" i="21"/>
  <c r="N54" i="21"/>
  <c r="N9" i="21"/>
  <c r="N53" i="21"/>
  <c r="N63" i="21"/>
  <c r="N57" i="21"/>
  <c r="N49" i="21"/>
  <c r="N42" i="21"/>
  <c r="N34" i="21"/>
  <c r="N43" i="21"/>
  <c r="N23" i="21"/>
  <c r="N62" i="21"/>
  <c r="N59" i="21"/>
  <c r="N65" i="21"/>
  <c r="N56" i="21"/>
  <c r="N48" i="21"/>
  <c r="N40" i="21"/>
  <c r="N32" i="21"/>
  <c r="N41" i="21"/>
  <c r="N33" i="21"/>
  <c r="N29" i="21"/>
  <c r="N21" i="21"/>
  <c r="N12" i="21"/>
  <c r="N22" i="21"/>
  <c r="N47" i="21"/>
  <c r="N31" i="21"/>
  <c r="N27" i="21"/>
  <c r="N19" i="21"/>
  <c r="N20" i="21"/>
  <c r="N16" i="21"/>
  <c r="N13" i="21"/>
  <c r="N28" i="21"/>
  <c r="N24" i="21"/>
  <c r="P15" i="21"/>
  <c r="P58" i="21"/>
  <c r="P52" i="21"/>
  <c r="P65" i="21"/>
  <c r="P61" i="21"/>
  <c r="P62" i="21"/>
  <c r="P44" i="21"/>
  <c r="P36" i="21"/>
  <c r="P45" i="21"/>
  <c r="P25" i="21"/>
  <c r="P17" i="21"/>
  <c r="P60" i="21"/>
  <c r="P57" i="21"/>
  <c r="P9" i="21"/>
  <c r="P49" i="21"/>
  <c r="P54" i="21"/>
  <c r="P42" i="21"/>
  <c r="P34" i="21"/>
  <c r="P43" i="21"/>
  <c r="P35" i="21"/>
  <c r="P23" i="21"/>
  <c r="P14" i="21"/>
  <c r="P24" i="21"/>
  <c r="P16" i="21"/>
  <c r="P41" i="21"/>
  <c r="P33" i="21"/>
  <c r="P29" i="21"/>
  <c r="P21" i="21"/>
  <c r="P12" i="21"/>
  <c r="P63" i="21"/>
  <c r="P51" i="21"/>
  <c r="P64" i="21"/>
  <c r="P48" i="21"/>
  <c r="P40" i="21"/>
  <c r="P32" i="21"/>
  <c r="P28" i="21"/>
  <c r="P56" i="21"/>
  <c r="P50" i="21"/>
  <c r="P10" i="21"/>
  <c r="P6" i="21"/>
  <c r="P55" i="21"/>
  <c r="P59" i="21"/>
  <c r="P53" i="21"/>
  <c r="P8" i="21"/>
  <c r="P7" i="21"/>
  <c r="P46" i="21"/>
  <c r="P38" i="21"/>
  <c r="P30" i="21"/>
  <c r="P47" i="21"/>
  <c r="P39" i="21"/>
  <c r="P31" i="21"/>
  <c r="P27" i="21"/>
  <c r="P19" i="21"/>
  <c r="P20" i="21"/>
  <c r="P13" i="21"/>
  <c r="P37" i="21"/>
  <c r="P26" i="21"/>
  <c r="P22" i="21"/>
  <c r="P18" i="21"/>
  <c r="P11" i="21"/>
  <c r="M15" i="21"/>
  <c r="M8" i="21"/>
  <c r="M64" i="21"/>
  <c r="M10" i="21"/>
  <c r="M48" i="21"/>
  <c r="M46" i="21"/>
  <c r="M44" i="21"/>
  <c r="M42" i="21"/>
  <c r="M40" i="21"/>
  <c r="M38" i="21"/>
  <c r="M36" i="21"/>
  <c r="M24" i="21"/>
  <c r="M22" i="21"/>
  <c r="M20" i="21"/>
  <c r="M18" i="21"/>
  <c r="M16" i="21"/>
  <c r="M13" i="21"/>
  <c r="M11" i="21"/>
  <c r="M34" i="21"/>
  <c r="M43" i="21"/>
  <c r="M39" i="21"/>
  <c r="M35" i="21"/>
  <c r="M33" i="21"/>
  <c r="M7" i="21"/>
  <c r="M6" i="21"/>
  <c r="M9" i="21"/>
  <c r="M65" i="21"/>
  <c r="M62" i="21"/>
  <c r="M60" i="21"/>
  <c r="M58" i="21"/>
  <c r="M56" i="21"/>
  <c r="M54" i="21"/>
  <c r="M52" i="21"/>
  <c r="M50" i="21"/>
  <c r="M29" i="21"/>
  <c r="M27" i="21"/>
  <c r="M32" i="21"/>
  <c r="M30" i="21"/>
  <c r="M45" i="21"/>
  <c r="M41" i="21"/>
  <c r="M37" i="21"/>
  <c r="M31" i="21"/>
  <c r="M25" i="21"/>
  <c r="M47" i="21"/>
  <c r="M63" i="21"/>
  <c r="M61" i="21"/>
  <c r="M59" i="21"/>
  <c r="M57" i="21"/>
  <c r="M55" i="21"/>
  <c r="M53" i="21"/>
  <c r="M51" i="21"/>
  <c r="M49" i="21"/>
  <c r="M28" i="21"/>
  <c r="M26" i="21"/>
  <c r="M23" i="21"/>
  <c r="M19" i="21"/>
  <c r="M14" i="21"/>
  <c r="M21" i="21"/>
  <c r="M17" i="21"/>
  <c r="M12" i="21"/>
  <c r="K24" i="18"/>
  <c r="K21" i="23" s="1"/>
  <c r="AC56" i="29"/>
  <c r="AE56" i="29" s="1"/>
  <c r="AF56" i="29" s="1"/>
  <c r="AC48" i="29"/>
  <c r="AE48" i="29" s="1"/>
  <c r="AF48" i="29" s="1"/>
  <c r="AC33" i="29"/>
  <c r="AE33" i="29" s="1"/>
  <c r="AF33" i="29" s="1"/>
  <c r="AC49" i="29"/>
  <c r="AE49" i="29" s="1"/>
  <c r="AF49" i="29" s="1"/>
  <c r="K25" i="18"/>
  <c r="K22" i="23" s="1"/>
  <c r="K18" i="18"/>
  <c r="K15" i="23" s="1"/>
  <c r="AC20" i="29"/>
  <c r="AE20" i="29" s="1"/>
  <c r="AF20" i="29" s="1"/>
  <c r="AC61" i="29"/>
  <c r="AE61" i="29" s="1"/>
  <c r="AF61" i="29" s="1"/>
  <c r="AC57" i="29"/>
  <c r="AE57" i="29" s="1"/>
  <c r="AF57" i="29" s="1"/>
  <c r="AC44" i="29"/>
  <c r="AE44" i="29" s="1"/>
  <c r="AF44" i="29" s="1"/>
  <c r="AC39" i="29"/>
  <c r="AE39" i="29" s="1"/>
  <c r="AF39" i="29" s="1"/>
  <c r="AC22" i="29"/>
  <c r="AE22" i="29" s="1"/>
  <c r="AF22" i="29" s="1"/>
  <c r="AC65" i="29"/>
  <c r="AE65" i="29" s="1"/>
  <c r="AF65" i="29" s="1"/>
  <c r="AC53" i="29"/>
  <c r="AE53" i="29" s="1"/>
  <c r="AF53" i="29" s="1"/>
  <c r="AC63" i="29"/>
  <c r="AE63" i="29" s="1"/>
  <c r="AF63" i="29" s="1"/>
  <c r="AC64" i="29"/>
  <c r="AE64" i="29" s="1"/>
  <c r="AF64" i="29" s="1"/>
  <c r="AC52" i="29"/>
  <c r="AE52" i="29" s="1"/>
  <c r="AF52" i="29" s="1"/>
  <c r="AC38" i="29"/>
  <c r="AE38" i="29" s="1"/>
  <c r="AF38" i="29" s="1"/>
  <c r="AC28" i="29"/>
  <c r="AE28" i="29" s="1"/>
  <c r="AF28" i="29" s="1"/>
  <c r="AC62" i="29"/>
  <c r="AE62" i="29" s="1"/>
  <c r="AF62" i="29" s="1"/>
  <c r="AC46" i="29"/>
  <c r="AE46" i="29" s="1"/>
  <c r="AF46" i="29" s="1"/>
  <c r="AC41" i="29"/>
  <c r="AE41" i="29" s="1"/>
  <c r="AF41" i="29" s="1"/>
  <c r="AC32" i="29"/>
  <c r="AE32" i="29" s="1"/>
  <c r="AF32" i="29" s="1"/>
  <c r="AC26" i="29"/>
  <c r="AE26" i="29" s="1"/>
  <c r="AF26" i="29" s="1"/>
  <c r="AC59" i="29"/>
  <c r="AE59" i="29" s="1"/>
  <c r="AF59" i="29" s="1"/>
  <c r="AC54" i="29"/>
  <c r="AE54" i="29" s="1"/>
  <c r="AF54" i="29" s="1"/>
  <c r="AC47" i="29"/>
  <c r="AE47" i="29" s="1"/>
  <c r="AF47" i="29" s="1"/>
  <c r="AC42" i="29"/>
  <c r="AE42" i="29" s="1"/>
  <c r="AF42" i="29" s="1"/>
  <c r="AC34" i="29"/>
  <c r="AE34" i="29" s="1"/>
  <c r="AF34" i="29" s="1"/>
  <c r="AC60" i="29"/>
  <c r="AE60" i="29" s="1"/>
  <c r="AF60" i="29" s="1"/>
  <c r="AC55" i="29"/>
  <c r="AE55" i="29" s="1"/>
  <c r="AF55" i="29" s="1"/>
  <c r="AC51" i="29"/>
  <c r="AE51" i="29" s="1"/>
  <c r="AF51" i="29" s="1"/>
  <c r="AC50" i="29"/>
  <c r="AE50" i="29" s="1"/>
  <c r="AF50" i="29" s="1"/>
  <c r="AC43" i="29"/>
  <c r="AE43" i="29" s="1"/>
  <c r="AF43" i="29" s="1"/>
  <c r="AC35" i="29"/>
  <c r="AE35" i="29" s="1"/>
  <c r="AF35" i="29" s="1"/>
  <c r="AC17" i="29"/>
  <c r="AE17" i="29" s="1"/>
  <c r="AF17" i="29" s="1"/>
  <c r="AC66" i="29"/>
  <c r="AE66" i="29" s="1"/>
  <c r="AF66" i="29" s="1"/>
  <c r="AC45" i="29"/>
  <c r="AE45" i="29" s="1"/>
  <c r="AF45" i="29" s="1"/>
  <c r="AC24" i="29"/>
  <c r="AE24" i="29" s="1"/>
  <c r="AF24" i="29" s="1"/>
  <c r="AC18" i="29"/>
  <c r="AE18" i="29" s="1"/>
  <c r="AF18" i="29" s="1"/>
  <c r="AC36" i="29"/>
  <c r="AE36" i="29" s="1"/>
  <c r="AF36" i="29" s="1"/>
  <c r="AC31" i="29"/>
  <c r="AE31" i="29" s="1"/>
  <c r="AF31" i="29" s="1"/>
  <c r="AC29" i="29"/>
  <c r="AE29" i="29" s="1"/>
  <c r="AF29" i="29" s="1"/>
  <c r="AC25" i="29"/>
  <c r="AE25" i="29" s="1"/>
  <c r="AF25" i="29" s="1"/>
  <c r="AC19" i="29"/>
  <c r="AE19" i="29" s="1"/>
  <c r="AF19" i="29" s="1"/>
  <c r="AC37" i="29"/>
  <c r="AE37" i="29" s="1"/>
  <c r="AF37" i="29" s="1"/>
  <c r="AC30" i="29"/>
  <c r="AE30" i="29" s="1"/>
  <c r="AF30" i="29" s="1"/>
  <c r="AC27" i="29"/>
  <c r="AE27" i="29" s="1"/>
  <c r="AF27" i="29" s="1"/>
  <c r="AC21" i="29"/>
  <c r="AE21" i="29" s="1"/>
  <c r="AF21" i="29" s="1"/>
  <c r="AC58" i="29"/>
  <c r="AE58" i="29" s="1"/>
  <c r="AF58" i="29" s="1"/>
  <c r="AC40" i="29"/>
  <c r="AE40" i="29" s="1"/>
  <c r="AF40" i="29" s="1"/>
  <c r="AC23" i="29"/>
  <c r="AE23" i="29" s="1"/>
  <c r="AF23" i="29" s="1"/>
  <c r="B110" i="37" l="1"/>
  <c r="B109" i="37" l="1"/>
  <c r="B108" i="37"/>
  <c r="R5" i="21" l="1"/>
  <c r="E5" i="29"/>
  <c r="F5" i="29"/>
  <c r="G5" i="29"/>
  <c r="H5" i="29"/>
  <c r="I5" i="29"/>
  <c r="L5" i="29"/>
  <c r="J5" i="21" s="1"/>
  <c r="M5" i="29"/>
  <c r="K5" i="21" s="1"/>
  <c r="R4" i="21" l="1"/>
  <c r="V4" i="21" s="1"/>
  <c r="J4" i="21"/>
  <c r="K4" i="21"/>
  <c r="L8" i="29"/>
  <c r="L9" i="29"/>
  <c r="L10" i="29"/>
  <c r="L11" i="29"/>
  <c r="E8" i="29"/>
  <c r="E9" i="29"/>
  <c r="E10" i="29"/>
  <c r="E11" i="29"/>
  <c r="J9" i="21" l="1"/>
  <c r="J8" i="21"/>
  <c r="R6" i="21"/>
  <c r="V6" i="21" s="1"/>
  <c r="R11" i="21"/>
  <c r="V11" i="21" s="1"/>
  <c r="R12" i="21"/>
  <c r="V12" i="21" s="1"/>
  <c r="R13" i="21"/>
  <c r="V13" i="21" s="1"/>
  <c r="R14" i="21"/>
  <c r="V14" i="21" s="1"/>
  <c r="R15" i="21"/>
  <c r="V15" i="21" s="1"/>
  <c r="R16" i="21"/>
  <c r="V16" i="21" s="1"/>
  <c r="R17" i="21"/>
  <c r="V17" i="21" s="1"/>
  <c r="R18" i="21"/>
  <c r="V18" i="21" s="1"/>
  <c r="R19" i="21"/>
  <c r="V19" i="21" s="1"/>
  <c r="R20" i="21"/>
  <c r="V20" i="21" s="1"/>
  <c r="R21" i="21"/>
  <c r="V21" i="21" s="1"/>
  <c r="R22" i="21"/>
  <c r="V22" i="21" s="1"/>
  <c r="R23" i="21"/>
  <c r="V23" i="21" s="1"/>
  <c r="R24" i="21"/>
  <c r="V24" i="21" s="1"/>
  <c r="R25" i="21"/>
  <c r="V25" i="21" s="1"/>
  <c r="R26" i="21"/>
  <c r="V26" i="21" s="1"/>
  <c r="R27" i="21"/>
  <c r="V27" i="21" s="1"/>
  <c r="R28" i="21"/>
  <c r="V28" i="21" s="1"/>
  <c r="R29" i="21"/>
  <c r="V29" i="21" s="1"/>
  <c r="R30" i="21"/>
  <c r="V30" i="21" s="1"/>
  <c r="R31" i="21"/>
  <c r="V31" i="21" s="1"/>
  <c r="R32" i="21"/>
  <c r="V32" i="21" s="1"/>
  <c r="R33" i="21"/>
  <c r="V33" i="21" s="1"/>
  <c r="R34" i="21"/>
  <c r="V34" i="21" s="1"/>
  <c r="R35" i="21"/>
  <c r="V35" i="21" s="1"/>
  <c r="R36" i="21"/>
  <c r="V36" i="21" s="1"/>
  <c r="R37" i="21"/>
  <c r="V37" i="21" s="1"/>
  <c r="R38" i="21"/>
  <c r="V38" i="21" s="1"/>
  <c r="R39" i="21"/>
  <c r="V39" i="21" s="1"/>
  <c r="R40" i="21"/>
  <c r="V40" i="21" s="1"/>
  <c r="R41" i="21"/>
  <c r="V41" i="21" s="1"/>
  <c r="R42" i="21"/>
  <c r="V42" i="21" s="1"/>
  <c r="R43" i="21"/>
  <c r="V43" i="21" s="1"/>
  <c r="R44" i="21"/>
  <c r="V44" i="21" s="1"/>
  <c r="R45" i="21"/>
  <c r="V45" i="21" s="1"/>
  <c r="R46" i="21"/>
  <c r="V46" i="21" s="1"/>
  <c r="R47" i="21"/>
  <c r="V47" i="21" s="1"/>
  <c r="R48" i="21"/>
  <c r="V48" i="21" s="1"/>
  <c r="R49" i="21"/>
  <c r="V49" i="21" s="1"/>
  <c r="R50" i="21"/>
  <c r="V50" i="21" s="1"/>
  <c r="R51" i="21"/>
  <c r="V51" i="21" s="1"/>
  <c r="R52" i="21"/>
  <c r="V52" i="21" s="1"/>
  <c r="R53" i="21"/>
  <c r="V53" i="21" s="1"/>
  <c r="R60" i="21"/>
  <c r="V60" i="21" s="1"/>
  <c r="R61" i="21"/>
  <c r="V61" i="21" s="1"/>
  <c r="R62" i="21"/>
  <c r="V62" i="21" s="1"/>
  <c r="R63" i="21"/>
  <c r="V63" i="21" s="1"/>
  <c r="R64" i="21"/>
  <c r="V64" i="21" s="1"/>
  <c r="R65" i="21"/>
  <c r="V65" i="21" s="1"/>
  <c r="R54" i="21"/>
  <c r="V54" i="21" s="1"/>
  <c r="R55" i="21"/>
  <c r="V55" i="21" s="1"/>
  <c r="R56" i="21"/>
  <c r="V56" i="21" s="1"/>
  <c r="R57" i="21"/>
  <c r="V57" i="21" s="1"/>
  <c r="R58" i="21"/>
  <c r="V58" i="21" s="1"/>
  <c r="R59" i="21"/>
  <c r="V59" i="21" s="1"/>
  <c r="J10" i="21"/>
  <c r="J7" i="21"/>
  <c r="K15" i="21"/>
  <c r="K56" i="21"/>
  <c r="K55" i="21"/>
  <c r="K65" i="21"/>
  <c r="K59" i="21"/>
  <c r="K53" i="21"/>
  <c r="K48" i="21"/>
  <c r="K40" i="21"/>
  <c r="K32" i="21"/>
  <c r="K29" i="21"/>
  <c r="K21" i="21"/>
  <c r="K58" i="21"/>
  <c r="K52" i="21"/>
  <c r="K10" i="21"/>
  <c r="K6" i="21"/>
  <c r="K61" i="21"/>
  <c r="K8" i="21"/>
  <c r="K62" i="21"/>
  <c r="K46" i="21"/>
  <c r="K38" i="21"/>
  <c r="K30" i="21"/>
  <c r="K47" i="21"/>
  <c r="K39" i="21"/>
  <c r="K31" i="21"/>
  <c r="K27" i="21"/>
  <c r="K19" i="21"/>
  <c r="K12" i="21"/>
  <c r="K28" i="21"/>
  <c r="K20" i="21"/>
  <c r="K13" i="21"/>
  <c r="K45" i="21"/>
  <c r="K25" i="21"/>
  <c r="K7" i="21"/>
  <c r="K9" i="21"/>
  <c r="K54" i="21"/>
  <c r="K50" i="21"/>
  <c r="K44" i="21"/>
  <c r="K36" i="21"/>
  <c r="K37" i="21"/>
  <c r="K17" i="21"/>
  <c r="K63" i="21"/>
  <c r="K57" i="21"/>
  <c r="K51" i="21"/>
  <c r="K49" i="21"/>
  <c r="K60" i="21"/>
  <c r="K42" i="21"/>
  <c r="K34" i="21"/>
  <c r="K43" i="21"/>
  <c r="K35" i="21"/>
  <c r="K23" i="21"/>
  <c r="K14" i="21"/>
  <c r="K24" i="21"/>
  <c r="K41" i="21"/>
  <c r="K33" i="21"/>
  <c r="K11" i="21"/>
  <c r="K26" i="21"/>
  <c r="K22" i="21"/>
  <c r="K18" i="21"/>
  <c r="K16" i="21"/>
  <c r="K64" i="21"/>
  <c r="J15" i="21"/>
  <c r="Q15" i="21" s="1"/>
  <c r="J63" i="21"/>
  <c r="J61" i="21"/>
  <c r="J59" i="21"/>
  <c r="J57" i="21"/>
  <c r="J55" i="21"/>
  <c r="J53" i="21"/>
  <c r="Q53" i="21" s="1"/>
  <c r="J49" i="21"/>
  <c r="Q49" i="21" s="1"/>
  <c r="J47" i="21"/>
  <c r="J64" i="21"/>
  <c r="J48" i="21"/>
  <c r="Q48" i="21" s="1"/>
  <c r="J46" i="21"/>
  <c r="J44" i="21"/>
  <c r="Q44" i="21" s="1"/>
  <c r="J42" i="21"/>
  <c r="Q42" i="21" s="1"/>
  <c r="J40" i="21"/>
  <c r="J38" i="21"/>
  <c r="Q38" i="21" s="1"/>
  <c r="J65" i="21"/>
  <c r="J62" i="21"/>
  <c r="Q62" i="21" s="1"/>
  <c r="J60" i="21"/>
  <c r="Q60" i="21" s="1"/>
  <c r="J58" i="21"/>
  <c r="Q58" i="21" s="1"/>
  <c r="J56" i="21"/>
  <c r="J54" i="21"/>
  <c r="J52" i="21"/>
  <c r="Q52" i="21" s="1"/>
  <c r="J50" i="21"/>
  <c r="Q50" i="21" s="1"/>
  <c r="J29" i="21"/>
  <c r="J27" i="21"/>
  <c r="J36" i="21"/>
  <c r="Q36" i="21" s="1"/>
  <c r="J34" i="21"/>
  <c r="J32" i="21"/>
  <c r="Q32" i="21" s="1"/>
  <c r="J30" i="21"/>
  <c r="J45" i="21"/>
  <c r="Q45" i="21" s="1"/>
  <c r="J43" i="21"/>
  <c r="Q43" i="21" s="1"/>
  <c r="J41" i="21"/>
  <c r="Q41" i="21" s="1"/>
  <c r="J39" i="21"/>
  <c r="J37" i="21"/>
  <c r="Q37" i="21" s="1"/>
  <c r="J35" i="21"/>
  <c r="J33" i="21"/>
  <c r="J31" i="21"/>
  <c r="J25" i="21"/>
  <c r="J23" i="21"/>
  <c r="Q23" i="21" s="1"/>
  <c r="J21" i="21"/>
  <c r="J19" i="21"/>
  <c r="Q19" i="21" s="1"/>
  <c r="J17" i="21"/>
  <c r="J14" i="21"/>
  <c r="J12" i="21"/>
  <c r="J51" i="21"/>
  <c r="J28" i="21"/>
  <c r="J24" i="21"/>
  <c r="Q24" i="21" s="1"/>
  <c r="J20" i="21"/>
  <c r="Q20" i="21" s="1"/>
  <c r="J16" i="21"/>
  <c r="J11" i="21"/>
  <c r="Q11" i="21" s="1"/>
  <c r="J26" i="21"/>
  <c r="Q26" i="21" s="1"/>
  <c r="J22" i="21"/>
  <c r="Q22" i="21" s="1"/>
  <c r="J18" i="21"/>
  <c r="Q18" i="21" s="1"/>
  <c r="J13" i="21"/>
  <c r="Q13" i="21" s="1"/>
  <c r="J8" i="29"/>
  <c r="K8" i="29" s="1"/>
  <c r="AC16" i="29"/>
  <c r="AE16" i="29" s="1"/>
  <c r="AF16" i="29" s="1"/>
  <c r="J10" i="29"/>
  <c r="AC14" i="29"/>
  <c r="AE14" i="29" s="1"/>
  <c r="AF14" i="29" s="1"/>
  <c r="AD60" i="29"/>
  <c r="AC15" i="29"/>
  <c r="AE15" i="29" s="1"/>
  <c r="AF15" i="29" s="1"/>
  <c r="AC13" i="29"/>
  <c r="AE13" i="29" s="1"/>
  <c r="AF13" i="29" s="1"/>
  <c r="AC12" i="29"/>
  <c r="AE12" i="29" s="1"/>
  <c r="AF12" i="29" s="1"/>
  <c r="J11" i="29"/>
  <c r="K11" i="29" s="1"/>
  <c r="AD39" i="29"/>
  <c r="J9" i="29"/>
  <c r="K9" i="29" s="1"/>
  <c r="R7" i="21"/>
  <c r="V7" i="21" s="1"/>
  <c r="R9" i="21"/>
  <c r="V9" i="21" s="1"/>
  <c r="AD29" i="29"/>
  <c r="AD30" i="29"/>
  <c r="AD31" i="29"/>
  <c r="AD32" i="29"/>
  <c r="AD33" i="29"/>
  <c r="AD34" i="29"/>
  <c r="AD35" i="29"/>
  <c r="AD36" i="29"/>
  <c r="AD37" i="29"/>
  <c r="AD38" i="29"/>
  <c r="AD40" i="29"/>
  <c r="AD41" i="29"/>
  <c r="AD42" i="29"/>
  <c r="AD43" i="29"/>
  <c r="AD44" i="29"/>
  <c r="AD45" i="29"/>
  <c r="AD46" i="29"/>
  <c r="AD47" i="29"/>
  <c r="AD48" i="29"/>
  <c r="AD49" i="29"/>
  <c r="AD50" i="29"/>
  <c r="AD51" i="29"/>
  <c r="AD52" i="29"/>
  <c r="AD53" i="29"/>
  <c r="AD54" i="29"/>
  <c r="AD55" i="29"/>
  <c r="AD56" i="29"/>
  <c r="AD57" i="29"/>
  <c r="AD58" i="29"/>
  <c r="AD59" i="29"/>
  <c r="AD61" i="29"/>
  <c r="AD62" i="29"/>
  <c r="AD63" i="29"/>
  <c r="AD64" i="29"/>
  <c r="AD65" i="29"/>
  <c r="AD66" i="29"/>
  <c r="AC6" i="29"/>
  <c r="S6" i="29"/>
  <c r="Q4" i="21" s="1"/>
  <c r="L7" i="29"/>
  <c r="S8" i="29"/>
  <c r="T8" i="29" s="1"/>
  <c r="S9" i="29"/>
  <c r="T9" i="29" s="1"/>
  <c r="S10" i="29"/>
  <c r="T10" i="29" s="1"/>
  <c r="S11" i="29"/>
  <c r="T11" i="29" s="1"/>
  <c r="E7" i="29"/>
  <c r="K54" i="29"/>
  <c r="K63" i="29"/>
  <c r="K64" i="29"/>
  <c r="E6" i="29"/>
  <c r="F6" i="29"/>
  <c r="E4" i="21" s="1"/>
  <c r="E6" i="21" s="1"/>
  <c r="F4" i="21"/>
  <c r="F6" i="21" s="1"/>
  <c r="G4" i="21"/>
  <c r="G6" i="21" s="1"/>
  <c r="H4" i="21"/>
  <c r="H6" i="21" s="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M3" i="29"/>
  <c r="B2" i="29"/>
  <c r="B57" i="29"/>
  <c r="C57" i="29"/>
  <c r="W57" i="29" s="1"/>
  <c r="B58" i="29"/>
  <c r="C58" i="29"/>
  <c r="W58" i="29" s="1"/>
  <c r="B59" i="29"/>
  <c r="C59" i="29"/>
  <c r="W59" i="29" s="1"/>
  <c r="B60" i="29"/>
  <c r="C60" i="29"/>
  <c r="W60" i="29" s="1"/>
  <c r="B61" i="29"/>
  <c r="C61" i="29"/>
  <c r="W61" i="29" s="1"/>
  <c r="B62" i="29"/>
  <c r="C62" i="29"/>
  <c r="W62" i="29" s="1"/>
  <c r="B63" i="29"/>
  <c r="C63" i="29"/>
  <c r="W63" i="29" s="1"/>
  <c r="B64" i="29"/>
  <c r="C64" i="29"/>
  <c r="W64" i="29" s="1"/>
  <c r="B65" i="29"/>
  <c r="C65" i="29"/>
  <c r="W65" i="29" s="1"/>
  <c r="B66" i="29"/>
  <c r="C66" i="29"/>
  <c r="W66" i="29" s="1"/>
  <c r="D17" i="29"/>
  <c r="X17" i="29" s="1"/>
  <c r="D18" i="29"/>
  <c r="X18" i="29" s="1"/>
  <c r="D19" i="29"/>
  <c r="X19" i="29" s="1"/>
  <c r="D20" i="29"/>
  <c r="X20" i="29" s="1"/>
  <c r="D21" i="29"/>
  <c r="X21" i="29" s="1"/>
  <c r="D22" i="29"/>
  <c r="X22" i="29" s="1"/>
  <c r="D23" i="29"/>
  <c r="X23" i="29" s="1"/>
  <c r="D24" i="29"/>
  <c r="X24" i="29" s="1"/>
  <c r="D25" i="29"/>
  <c r="X25" i="29" s="1"/>
  <c r="D26" i="29"/>
  <c r="X26" i="29" s="1"/>
  <c r="D27" i="29"/>
  <c r="X27" i="29" s="1"/>
  <c r="D28" i="29"/>
  <c r="X28" i="29" s="1"/>
  <c r="D29" i="29"/>
  <c r="X29" i="29" s="1"/>
  <c r="D30" i="29"/>
  <c r="X30" i="29" s="1"/>
  <c r="D31" i="29"/>
  <c r="X31" i="29" s="1"/>
  <c r="D32" i="29"/>
  <c r="X32" i="29" s="1"/>
  <c r="D33" i="29"/>
  <c r="X33" i="29" s="1"/>
  <c r="D34" i="29"/>
  <c r="X34" i="29" s="1"/>
  <c r="D35" i="29"/>
  <c r="X35" i="29" s="1"/>
  <c r="D36" i="29"/>
  <c r="X36" i="29" s="1"/>
  <c r="D37" i="29"/>
  <c r="X37" i="29" s="1"/>
  <c r="D38" i="29"/>
  <c r="X38" i="29" s="1"/>
  <c r="D39" i="29"/>
  <c r="X39" i="29" s="1"/>
  <c r="D40" i="29"/>
  <c r="X40" i="29" s="1"/>
  <c r="D41" i="29"/>
  <c r="X41" i="29" s="1"/>
  <c r="D42" i="29"/>
  <c r="X42" i="29" s="1"/>
  <c r="D43" i="29"/>
  <c r="X43" i="29" s="1"/>
  <c r="D44" i="29"/>
  <c r="X44" i="29" s="1"/>
  <c r="D45" i="29"/>
  <c r="X45" i="29" s="1"/>
  <c r="D46" i="29"/>
  <c r="X46" i="29" s="1"/>
  <c r="D47" i="29"/>
  <c r="X47" i="29" s="1"/>
  <c r="D48" i="29"/>
  <c r="X48" i="29" s="1"/>
  <c r="D49" i="29"/>
  <c r="X49" i="29" s="1"/>
  <c r="D50" i="29"/>
  <c r="X50" i="29" s="1"/>
  <c r="D51" i="29"/>
  <c r="X51" i="29" s="1"/>
  <c r="D52" i="29"/>
  <c r="X52" i="29" s="1"/>
  <c r="D53" i="29"/>
  <c r="X53" i="29" s="1"/>
  <c r="D54" i="29"/>
  <c r="X54" i="29" s="1"/>
  <c r="D55" i="29"/>
  <c r="X55" i="29" s="1"/>
  <c r="D56" i="29"/>
  <c r="X56" i="29" s="1"/>
  <c r="D57" i="29"/>
  <c r="X57" i="29" s="1"/>
  <c r="D58" i="29"/>
  <c r="X58" i="29" s="1"/>
  <c r="D59" i="29"/>
  <c r="X59" i="29" s="1"/>
  <c r="D60" i="29"/>
  <c r="X60" i="29" s="1"/>
  <c r="D61" i="29"/>
  <c r="X61" i="29" s="1"/>
  <c r="D62" i="29"/>
  <c r="X62" i="29" s="1"/>
  <c r="D63" i="29"/>
  <c r="X63" i="29" s="1"/>
  <c r="D64" i="29"/>
  <c r="X64" i="29" s="1"/>
  <c r="D65" i="29"/>
  <c r="X65" i="29" s="1"/>
  <c r="D66" i="29"/>
  <c r="X66" i="29" s="1"/>
  <c r="D7" i="29"/>
  <c r="X7" i="29" s="1"/>
  <c r="D8" i="29"/>
  <c r="X8" i="29" s="1"/>
  <c r="D9" i="29"/>
  <c r="X9" i="29" s="1"/>
  <c r="D10" i="29"/>
  <c r="X10" i="29" s="1"/>
  <c r="D11" i="29"/>
  <c r="X11" i="29" s="1"/>
  <c r="D12" i="29"/>
  <c r="X12" i="29" s="1"/>
  <c r="D13" i="29"/>
  <c r="X13" i="29" s="1"/>
  <c r="D14" i="29"/>
  <c r="X14" i="29" s="1"/>
  <c r="D15" i="29"/>
  <c r="X15" i="29" s="1"/>
  <c r="D16" i="29"/>
  <c r="X16" i="29" s="1"/>
  <c r="O3" i="26"/>
  <c r="B3" i="26"/>
  <c r="B2" i="26"/>
  <c r="Q28" i="21" l="1"/>
  <c r="Q17" i="21"/>
  <c r="Q25" i="21"/>
  <c r="Q40" i="21"/>
  <c r="Q61" i="21"/>
  <c r="Q31" i="21"/>
  <c r="Q64" i="21"/>
  <c r="Q12" i="21"/>
  <c r="Q21" i="21"/>
  <c r="Q33" i="21"/>
  <c r="Q29" i="21"/>
  <c r="Q56" i="21"/>
  <c r="Q65" i="21"/>
  <c r="Q47" i="21"/>
  <c r="Q57" i="21"/>
  <c r="Q14" i="21"/>
  <c r="Q35" i="21"/>
  <c r="Q34" i="21"/>
  <c r="Q46" i="21"/>
  <c r="Q59" i="21"/>
  <c r="Q16" i="21"/>
  <c r="Q51" i="21"/>
  <c r="Q39" i="21"/>
  <c r="Q30" i="21"/>
  <c r="Q27" i="21"/>
  <c r="Q54" i="21"/>
  <c r="Q55" i="21"/>
  <c r="Q63" i="21"/>
  <c r="Q9" i="21"/>
  <c r="Q10" i="21"/>
  <c r="Q8" i="21"/>
  <c r="Q7" i="21"/>
  <c r="D699" i="40"/>
  <c r="D670" i="40"/>
  <c r="D641" i="40"/>
  <c r="S7" i="29"/>
  <c r="J6" i="21"/>
  <c r="Q6" i="21" s="1"/>
  <c r="F11" i="21"/>
  <c r="F14" i="21"/>
  <c r="F19" i="21"/>
  <c r="F22" i="21"/>
  <c r="F28" i="21"/>
  <c r="F33" i="21"/>
  <c r="F36" i="21"/>
  <c r="F41" i="21"/>
  <c r="F45" i="21"/>
  <c r="F48" i="21"/>
  <c r="F53" i="21"/>
  <c r="F56" i="21"/>
  <c r="F12" i="21"/>
  <c r="F17" i="21"/>
  <c r="F20" i="21"/>
  <c r="F25" i="21"/>
  <c r="F31" i="21"/>
  <c r="F34" i="21"/>
  <c r="F39" i="21"/>
  <c r="F42" i="21"/>
  <c r="F46" i="21"/>
  <c r="F51" i="21"/>
  <c r="F54" i="21"/>
  <c r="F59" i="21"/>
  <c r="F15" i="21"/>
  <c r="F18" i="21"/>
  <c r="F23" i="21"/>
  <c r="F26" i="21"/>
  <c r="F29" i="21"/>
  <c r="F32" i="21"/>
  <c r="F37" i="21"/>
  <c r="F40" i="21"/>
  <c r="F43" i="21"/>
  <c r="F49" i="21"/>
  <c r="F52" i="21"/>
  <c r="F57" i="21"/>
  <c r="F55" i="21"/>
  <c r="F58" i="21"/>
  <c r="F63" i="21"/>
  <c r="F35" i="21"/>
  <c r="F38" i="21"/>
  <c r="F44" i="21"/>
  <c r="F47" i="21"/>
  <c r="F50" i="21"/>
  <c r="F61" i="21"/>
  <c r="F64" i="21"/>
  <c r="F21" i="21"/>
  <c r="F24" i="21"/>
  <c r="F27" i="21"/>
  <c r="F30" i="21"/>
  <c r="F62" i="21"/>
  <c r="F13" i="21"/>
  <c r="F65" i="21"/>
  <c r="F16" i="21"/>
  <c r="F60" i="21"/>
  <c r="H15" i="21"/>
  <c r="H18" i="21"/>
  <c r="H23" i="21"/>
  <c r="H26" i="21"/>
  <c r="H29" i="21"/>
  <c r="H32" i="21"/>
  <c r="H37" i="21"/>
  <c r="H40" i="21"/>
  <c r="H43" i="21"/>
  <c r="H49" i="21"/>
  <c r="H52" i="21"/>
  <c r="H57" i="21"/>
  <c r="H13" i="21"/>
  <c r="H16" i="21"/>
  <c r="H21" i="21"/>
  <c r="H24" i="21"/>
  <c r="H27" i="21"/>
  <c r="H30" i="21"/>
  <c r="H35" i="21"/>
  <c r="H38" i="21"/>
  <c r="H44" i="21"/>
  <c r="H47" i="21"/>
  <c r="H50" i="21"/>
  <c r="H55" i="21"/>
  <c r="H58" i="21"/>
  <c r="H11" i="21"/>
  <c r="H14" i="21"/>
  <c r="H19" i="21"/>
  <c r="H22" i="21"/>
  <c r="H28" i="21"/>
  <c r="H33" i="21"/>
  <c r="H36" i="21"/>
  <c r="H41" i="21"/>
  <c r="H45" i="21"/>
  <c r="H48" i="21"/>
  <c r="H53" i="21"/>
  <c r="H56" i="21"/>
  <c r="H25" i="21"/>
  <c r="H31" i="21"/>
  <c r="H34" i="21"/>
  <c r="H46" i="21"/>
  <c r="H59" i="21"/>
  <c r="H62" i="21"/>
  <c r="H17" i="21"/>
  <c r="H20" i="21"/>
  <c r="H60" i="21"/>
  <c r="H65" i="21"/>
  <c r="H12" i="21"/>
  <c r="H63" i="21"/>
  <c r="H61" i="21"/>
  <c r="H64" i="21"/>
  <c r="H39" i="21"/>
  <c r="H51" i="21"/>
  <c r="H54" i="21"/>
  <c r="H42" i="21"/>
  <c r="E11" i="21"/>
  <c r="E12" i="21"/>
  <c r="E17" i="21"/>
  <c r="E20" i="21"/>
  <c r="E25" i="21"/>
  <c r="E31" i="21"/>
  <c r="E34" i="21"/>
  <c r="E39" i="21"/>
  <c r="E42" i="21"/>
  <c r="E46" i="21"/>
  <c r="E51" i="21"/>
  <c r="E54" i="21"/>
  <c r="E59" i="21"/>
  <c r="E15" i="21"/>
  <c r="E18" i="21"/>
  <c r="E23" i="21"/>
  <c r="E26" i="21"/>
  <c r="E29" i="21"/>
  <c r="E32" i="21"/>
  <c r="E37" i="21"/>
  <c r="E40" i="21"/>
  <c r="E43" i="21"/>
  <c r="E49" i="21"/>
  <c r="E52" i="21"/>
  <c r="E57" i="21"/>
  <c r="E13" i="21"/>
  <c r="E16" i="21"/>
  <c r="E21" i="21"/>
  <c r="E24" i="21"/>
  <c r="E27" i="21"/>
  <c r="E30" i="21"/>
  <c r="E35" i="21"/>
  <c r="E38" i="21"/>
  <c r="E44" i="21"/>
  <c r="E47" i="21"/>
  <c r="E50" i="21"/>
  <c r="E55" i="21"/>
  <c r="E58" i="21"/>
  <c r="E14" i="21"/>
  <c r="E61" i="21"/>
  <c r="E64" i="21"/>
  <c r="E41" i="21"/>
  <c r="E53" i="21"/>
  <c r="E56" i="21"/>
  <c r="E62" i="21"/>
  <c r="E33" i="21"/>
  <c r="E36" i="21"/>
  <c r="E45" i="21"/>
  <c r="E48" i="21"/>
  <c r="E60" i="21"/>
  <c r="E65" i="21"/>
  <c r="E22" i="21"/>
  <c r="E28" i="21"/>
  <c r="E63" i="21"/>
  <c r="E19" i="21"/>
  <c r="G13" i="21"/>
  <c r="G16" i="21"/>
  <c r="G21" i="21"/>
  <c r="G24" i="21"/>
  <c r="G27" i="21"/>
  <c r="G30" i="21"/>
  <c r="G35" i="21"/>
  <c r="G38" i="21"/>
  <c r="G44" i="21"/>
  <c r="G47" i="21"/>
  <c r="G50" i="21"/>
  <c r="G55" i="21"/>
  <c r="G58" i="21"/>
  <c r="G11" i="21"/>
  <c r="G14" i="21"/>
  <c r="G19" i="21"/>
  <c r="G22" i="21"/>
  <c r="G28" i="21"/>
  <c r="G33" i="21"/>
  <c r="G36" i="21"/>
  <c r="G41" i="21"/>
  <c r="G45" i="21"/>
  <c r="G48" i="21"/>
  <c r="G53" i="21"/>
  <c r="G56" i="21"/>
  <c r="G12" i="21"/>
  <c r="G17" i="21"/>
  <c r="G20" i="21"/>
  <c r="G25" i="21"/>
  <c r="G31" i="21"/>
  <c r="G34" i="21"/>
  <c r="G39" i="21"/>
  <c r="G42" i="21"/>
  <c r="G46" i="21"/>
  <c r="G51" i="21"/>
  <c r="G54" i="21"/>
  <c r="G37" i="21"/>
  <c r="G40" i="21"/>
  <c r="G43" i="21"/>
  <c r="G49" i="21"/>
  <c r="G52" i="21"/>
  <c r="G60" i="21"/>
  <c r="G65" i="21"/>
  <c r="G23" i="21"/>
  <c r="G26" i="21"/>
  <c r="G29" i="21"/>
  <c r="G32" i="21"/>
  <c r="G63" i="21"/>
  <c r="G15" i="21"/>
  <c r="G18" i="21"/>
  <c r="G61" i="21"/>
  <c r="G64" i="21"/>
  <c r="G57" i="21"/>
  <c r="G59" i="21"/>
  <c r="G62" i="21"/>
  <c r="D815" i="40"/>
  <c r="D583" i="40"/>
  <c r="D467" i="40"/>
  <c r="D351" i="40"/>
  <c r="D235" i="40"/>
  <c r="D119" i="40"/>
  <c r="D3" i="40"/>
  <c r="D757" i="33"/>
  <c r="D844" i="40"/>
  <c r="D728" i="40"/>
  <c r="D612" i="40"/>
  <c r="D496" i="40"/>
  <c r="D380" i="40"/>
  <c r="D264" i="40"/>
  <c r="D148" i="40"/>
  <c r="D32" i="40"/>
  <c r="D786" i="33"/>
  <c r="D786" i="40"/>
  <c r="D554" i="40"/>
  <c r="D438" i="40"/>
  <c r="D322" i="40"/>
  <c r="D206" i="40"/>
  <c r="D90" i="40"/>
  <c r="D844" i="33"/>
  <c r="D728" i="33"/>
  <c r="D757" i="40"/>
  <c r="D525" i="40"/>
  <c r="D409" i="40"/>
  <c r="D293" i="40"/>
  <c r="D177" i="40"/>
  <c r="D61" i="40"/>
  <c r="D815" i="33"/>
  <c r="K66" i="29"/>
  <c r="K52" i="29"/>
  <c r="K65" i="29"/>
  <c r="K58" i="29"/>
  <c r="K10" i="29"/>
  <c r="K56" i="29"/>
  <c r="K60" i="29"/>
  <c r="AC11" i="29"/>
  <c r="AC9" i="29"/>
  <c r="J6" i="29"/>
  <c r="I4" i="21" s="1"/>
  <c r="W4" i="21" s="1"/>
  <c r="D4" i="21"/>
  <c r="D6" i="21" s="1"/>
  <c r="I6" i="21" s="1"/>
  <c r="R8" i="21"/>
  <c r="V8" i="21" s="1"/>
  <c r="K62" i="29"/>
  <c r="R10" i="21"/>
  <c r="V10" i="21" s="1"/>
  <c r="AC10" i="29"/>
  <c r="AC8" i="29"/>
  <c r="AD7" i="29"/>
  <c r="J7" i="29"/>
  <c r="K50" i="29"/>
  <c r="K46" i="29"/>
  <c r="K42" i="29"/>
  <c r="K38" i="29"/>
  <c r="K34" i="29"/>
  <c r="K30" i="29"/>
  <c r="K26" i="29"/>
  <c r="K22" i="29"/>
  <c r="K18" i="29"/>
  <c r="K14" i="29"/>
  <c r="T64" i="29"/>
  <c r="T60" i="29"/>
  <c r="T56" i="29"/>
  <c r="T52" i="29"/>
  <c r="T48" i="29"/>
  <c r="T44" i="29"/>
  <c r="T40" i="29"/>
  <c r="T36" i="29"/>
  <c r="T32" i="29"/>
  <c r="T28" i="29"/>
  <c r="T24" i="29"/>
  <c r="T20" i="29"/>
  <c r="T16" i="29"/>
  <c r="T12" i="29"/>
  <c r="K61" i="29"/>
  <c r="K57" i="29"/>
  <c r="K53" i="29"/>
  <c r="K49" i="29"/>
  <c r="K45" i="29"/>
  <c r="K41" i="29"/>
  <c r="K37" i="29"/>
  <c r="K33" i="29"/>
  <c r="K29" i="29"/>
  <c r="K25" i="29"/>
  <c r="K21" i="29"/>
  <c r="K17" i="29"/>
  <c r="K13" i="29"/>
  <c r="T65" i="29"/>
  <c r="T61" i="29"/>
  <c r="T57" i="29"/>
  <c r="T53" i="29"/>
  <c r="T49" i="29"/>
  <c r="T45" i="29"/>
  <c r="T41" i="29"/>
  <c r="T37" i="29"/>
  <c r="T33" i="29"/>
  <c r="T29" i="29"/>
  <c r="T25" i="29"/>
  <c r="T21" i="29"/>
  <c r="T17" i="29"/>
  <c r="T13" i="29"/>
  <c r="K48" i="29"/>
  <c r="K44" i="29"/>
  <c r="K40" i="29"/>
  <c r="K36" i="29"/>
  <c r="K32" i="29"/>
  <c r="K28" i="29"/>
  <c r="K24" i="29"/>
  <c r="K20" i="29"/>
  <c r="K12" i="29"/>
  <c r="T66" i="29"/>
  <c r="T62" i="29"/>
  <c r="T58" i="29"/>
  <c r="T54" i="29"/>
  <c r="T50" i="29"/>
  <c r="T46" i="29"/>
  <c r="T42" i="29"/>
  <c r="T38" i="29"/>
  <c r="T34" i="29"/>
  <c r="T30" i="29"/>
  <c r="T26" i="29"/>
  <c r="T22" i="29"/>
  <c r="T18" i="29"/>
  <c r="T14" i="29"/>
  <c r="AD28" i="29"/>
  <c r="AD27" i="29"/>
  <c r="AD26" i="29"/>
  <c r="AD25" i="29"/>
  <c r="AD24" i="29"/>
  <c r="AD23" i="29"/>
  <c r="AD22" i="29"/>
  <c r="AD21" i="29"/>
  <c r="AD20" i="29"/>
  <c r="AD19" i="29"/>
  <c r="AD18" i="29"/>
  <c r="AD17" i="29"/>
  <c r="AD16" i="29"/>
  <c r="AD15" i="29"/>
  <c r="AD14" i="29"/>
  <c r="AD13" i="29"/>
  <c r="AD12" i="29"/>
  <c r="K59" i="29"/>
  <c r="K55" i="29"/>
  <c r="K51" i="29"/>
  <c r="K47" i="29"/>
  <c r="K43" i="29"/>
  <c r="K39" i="29"/>
  <c r="K35" i="29"/>
  <c r="K31" i="29"/>
  <c r="K27" i="29"/>
  <c r="K23" i="29"/>
  <c r="K19" i="29"/>
  <c r="K15" i="29"/>
  <c r="T63" i="29"/>
  <c r="T59" i="29"/>
  <c r="T55" i="29"/>
  <c r="T51" i="29"/>
  <c r="T47" i="29"/>
  <c r="T43" i="29"/>
  <c r="T39" i="29"/>
  <c r="T35" i="29"/>
  <c r="T31" i="29"/>
  <c r="T27" i="29"/>
  <c r="T23" i="29"/>
  <c r="T19" i="29"/>
  <c r="T15" i="29"/>
  <c r="B16" i="18"/>
  <c r="B15" i="18"/>
  <c r="B2" i="18"/>
  <c r="B2" i="17"/>
  <c r="H4" i="18"/>
  <c r="B4" i="18"/>
  <c r="B3" i="18"/>
  <c r="H3" i="17"/>
  <c r="B3" i="17"/>
  <c r="W6" i="21" l="1"/>
  <c r="AD10" i="29"/>
  <c r="AE10" i="29"/>
  <c r="AF10" i="29" s="1"/>
  <c r="T7" i="29"/>
  <c r="AE7" i="29"/>
  <c r="AF7" i="29" s="1"/>
  <c r="AD9" i="29"/>
  <c r="AE9" i="29"/>
  <c r="AF9" i="29" s="1"/>
  <c r="AD8" i="29"/>
  <c r="AE8" i="29"/>
  <c r="AF8" i="29" s="1"/>
  <c r="AD11" i="29"/>
  <c r="AE11" i="29"/>
  <c r="AF11" i="29" s="1"/>
  <c r="D11" i="21"/>
  <c r="I11" i="21" s="1"/>
  <c r="W11" i="21" s="1"/>
  <c r="D15" i="21"/>
  <c r="I15" i="21" s="1"/>
  <c r="W15" i="21" s="1"/>
  <c r="D18" i="21"/>
  <c r="I18" i="21" s="1"/>
  <c r="W18" i="21" s="1"/>
  <c r="D23" i="21"/>
  <c r="I23" i="21" s="1"/>
  <c r="W23" i="21" s="1"/>
  <c r="D26" i="21"/>
  <c r="I26" i="21" s="1"/>
  <c r="W26" i="21" s="1"/>
  <c r="D29" i="21"/>
  <c r="I29" i="21" s="1"/>
  <c r="W29" i="21" s="1"/>
  <c r="D32" i="21"/>
  <c r="I32" i="21" s="1"/>
  <c r="W32" i="21" s="1"/>
  <c r="D37" i="21"/>
  <c r="I37" i="21" s="1"/>
  <c r="W37" i="21" s="1"/>
  <c r="D40" i="21"/>
  <c r="I40" i="21" s="1"/>
  <c r="W40" i="21" s="1"/>
  <c r="D43" i="21"/>
  <c r="I43" i="21" s="1"/>
  <c r="W43" i="21" s="1"/>
  <c r="D49" i="21"/>
  <c r="I49" i="21" s="1"/>
  <c r="W49" i="21" s="1"/>
  <c r="D52" i="21"/>
  <c r="I52" i="21" s="1"/>
  <c r="W52" i="21" s="1"/>
  <c r="D57" i="21"/>
  <c r="I57" i="21" s="1"/>
  <c r="W57" i="21" s="1"/>
  <c r="D13" i="21"/>
  <c r="I13" i="21" s="1"/>
  <c r="W13" i="21" s="1"/>
  <c r="D16" i="21"/>
  <c r="I16" i="21" s="1"/>
  <c r="W16" i="21" s="1"/>
  <c r="D21" i="21"/>
  <c r="I21" i="21" s="1"/>
  <c r="W21" i="21" s="1"/>
  <c r="D24" i="21"/>
  <c r="I24" i="21" s="1"/>
  <c r="W24" i="21" s="1"/>
  <c r="D27" i="21"/>
  <c r="I27" i="21" s="1"/>
  <c r="W27" i="21" s="1"/>
  <c r="D30" i="21"/>
  <c r="I30" i="21" s="1"/>
  <c r="W30" i="21" s="1"/>
  <c r="D35" i="21"/>
  <c r="I35" i="21" s="1"/>
  <c r="W35" i="21" s="1"/>
  <c r="D38" i="21"/>
  <c r="I38" i="21" s="1"/>
  <c r="W38" i="21" s="1"/>
  <c r="D44" i="21"/>
  <c r="I44" i="21" s="1"/>
  <c r="W44" i="21" s="1"/>
  <c r="D47" i="21"/>
  <c r="I47" i="21" s="1"/>
  <c r="W47" i="21" s="1"/>
  <c r="D50" i="21"/>
  <c r="I50" i="21" s="1"/>
  <c r="W50" i="21" s="1"/>
  <c r="D55" i="21"/>
  <c r="I55" i="21" s="1"/>
  <c r="W55" i="21" s="1"/>
  <c r="D58" i="21"/>
  <c r="I58" i="21" s="1"/>
  <c r="W58" i="21" s="1"/>
  <c r="D14" i="21"/>
  <c r="I14" i="21" s="1"/>
  <c r="W14" i="21" s="1"/>
  <c r="D19" i="21"/>
  <c r="I19" i="21" s="1"/>
  <c r="W19" i="21" s="1"/>
  <c r="D22" i="21"/>
  <c r="I22" i="21" s="1"/>
  <c r="W22" i="21" s="1"/>
  <c r="D28" i="21"/>
  <c r="I28" i="21" s="1"/>
  <c r="W28" i="21" s="1"/>
  <c r="D33" i="21"/>
  <c r="I33" i="21" s="1"/>
  <c r="W33" i="21" s="1"/>
  <c r="D36" i="21"/>
  <c r="I36" i="21" s="1"/>
  <c r="W36" i="21" s="1"/>
  <c r="D41" i="21"/>
  <c r="I41" i="21" s="1"/>
  <c r="W41" i="21" s="1"/>
  <c r="D45" i="21"/>
  <c r="I45" i="21" s="1"/>
  <c r="W45" i="21" s="1"/>
  <c r="D48" i="21"/>
  <c r="I48" i="21" s="1"/>
  <c r="W48" i="21" s="1"/>
  <c r="D53" i="21"/>
  <c r="I53" i="21" s="1"/>
  <c r="W53" i="21" s="1"/>
  <c r="D56" i="21"/>
  <c r="I56" i="21" s="1"/>
  <c r="W56" i="21" s="1"/>
  <c r="D17" i="21"/>
  <c r="I17" i="21" s="1"/>
  <c r="W17" i="21" s="1"/>
  <c r="D20" i="21"/>
  <c r="I20" i="21" s="1"/>
  <c r="W20" i="21" s="1"/>
  <c r="D62" i="21"/>
  <c r="I62" i="21" s="1"/>
  <c r="W62" i="21" s="1"/>
  <c r="D12" i="21"/>
  <c r="I12" i="21" s="1"/>
  <c r="W12" i="21" s="1"/>
  <c r="D60" i="21"/>
  <c r="I60" i="21" s="1"/>
  <c r="W60" i="21" s="1"/>
  <c r="D65" i="21"/>
  <c r="I65" i="21" s="1"/>
  <c r="W65" i="21" s="1"/>
  <c r="D39" i="21"/>
  <c r="I39" i="21" s="1"/>
  <c r="W39" i="21" s="1"/>
  <c r="D42" i="21"/>
  <c r="I42" i="21" s="1"/>
  <c r="W42" i="21" s="1"/>
  <c r="D51" i="21"/>
  <c r="I51" i="21" s="1"/>
  <c r="W51" i="21" s="1"/>
  <c r="D54" i="21"/>
  <c r="I54" i="21" s="1"/>
  <c r="W54" i="21" s="1"/>
  <c r="D59" i="21"/>
  <c r="I59" i="21" s="1"/>
  <c r="W59" i="21" s="1"/>
  <c r="D63" i="21"/>
  <c r="I63" i="21" s="1"/>
  <c r="W63" i="21" s="1"/>
  <c r="D34" i="21"/>
  <c r="I34" i="21" s="1"/>
  <c r="W34" i="21" s="1"/>
  <c r="D46" i="21"/>
  <c r="I46" i="21" s="1"/>
  <c r="W46" i="21" s="1"/>
  <c r="D25" i="21"/>
  <c r="I25" i="21" s="1"/>
  <c r="W25" i="21" s="1"/>
  <c r="D61" i="21"/>
  <c r="I61" i="21" s="1"/>
  <c r="W61" i="21" s="1"/>
  <c r="D31" i="21"/>
  <c r="I31" i="21" s="1"/>
  <c r="W31" i="21" s="1"/>
  <c r="D64" i="21"/>
  <c r="I64" i="21" s="1"/>
  <c r="W64" i="21" s="1"/>
  <c r="K7" i="29"/>
  <c r="K16" i="18" l="1"/>
  <c r="K13" i="23" s="1"/>
  <c r="C65" i="21" l="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A10" i="21"/>
  <c r="C9" i="21"/>
  <c r="B9" i="21"/>
  <c r="A9" i="21"/>
  <c r="C8" i="21"/>
  <c r="B8" i="21"/>
  <c r="A8" i="21"/>
  <c r="C7" i="21"/>
  <c r="B7" i="21"/>
  <c r="A7" i="21"/>
  <c r="C6" i="21"/>
  <c r="B6" i="21"/>
  <c r="A6" i="21"/>
  <c r="C56" i="29"/>
  <c r="W56" i="29" s="1"/>
  <c r="B56" i="29"/>
  <c r="C55" i="29"/>
  <c r="W55" i="29" s="1"/>
  <c r="B55" i="29"/>
  <c r="C54" i="29"/>
  <c r="W54" i="29" s="1"/>
  <c r="B54" i="29"/>
  <c r="C53" i="29"/>
  <c r="W53" i="29" s="1"/>
  <c r="B53" i="29"/>
  <c r="C52" i="29"/>
  <c r="W52" i="29" s="1"/>
  <c r="B52" i="29"/>
  <c r="C51" i="29"/>
  <c r="W51" i="29" s="1"/>
  <c r="B51" i="29"/>
  <c r="C50" i="29"/>
  <c r="W50" i="29" s="1"/>
  <c r="B50" i="29"/>
  <c r="C49" i="29"/>
  <c r="W49" i="29" s="1"/>
  <c r="B49" i="29"/>
  <c r="C48" i="29"/>
  <c r="W48" i="29" s="1"/>
  <c r="B48" i="29"/>
  <c r="C47" i="29"/>
  <c r="W47" i="29" s="1"/>
  <c r="B47" i="29"/>
  <c r="C46" i="29"/>
  <c r="W46" i="29" s="1"/>
  <c r="B46" i="29"/>
  <c r="C45" i="29"/>
  <c r="W45" i="29" s="1"/>
  <c r="B45" i="29"/>
  <c r="C44" i="29"/>
  <c r="W44" i="29" s="1"/>
  <c r="B44" i="29"/>
  <c r="C43" i="29"/>
  <c r="W43" i="29" s="1"/>
  <c r="B43" i="29"/>
  <c r="C42" i="29"/>
  <c r="W42" i="29" s="1"/>
  <c r="B42" i="29"/>
  <c r="C41" i="29"/>
  <c r="W41" i="29" s="1"/>
  <c r="B41" i="29"/>
  <c r="C40" i="29"/>
  <c r="W40" i="29" s="1"/>
  <c r="B40" i="29"/>
  <c r="C39" i="29"/>
  <c r="W39" i="29" s="1"/>
  <c r="B39" i="29"/>
  <c r="C38" i="29"/>
  <c r="W38" i="29" s="1"/>
  <c r="B38" i="29"/>
  <c r="C37" i="29"/>
  <c r="W37" i="29" s="1"/>
  <c r="B37" i="29"/>
  <c r="C36" i="29"/>
  <c r="W36" i="29" s="1"/>
  <c r="B36" i="29"/>
  <c r="C35" i="29"/>
  <c r="W35" i="29" s="1"/>
  <c r="B35" i="29"/>
  <c r="C34" i="29"/>
  <c r="W34" i="29" s="1"/>
  <c r="B34" i="29"/>
  <c r="C33" i="29"/>
  <c r="W33" i="29" s="1"/>
  <c r="B33" i="29"/>
  <c r="C32" i="29"/>
  <c r="W32" i="29" s="1"/>
  <c r="B32" i="29"/>
  <c r="C31" i="29"/>
  <c r="W31" i="29" s="1"/>
  <c r="B31" i="29"/>
  <c r="C30" i="29"/>
  <c r="W30" i="29" s="1"/>
  <c r="B30" i="29"/>
  <c r="C29" i="29"/>
  <c r="W29" i="29" s="1"/>
  <c r="B29" i="29"/>
  <c r="C28" i="29"/>
  <c r="W28" i="29" s="1"/>
  <c r="B28" i="29"/>
  <c r="C27" i="29"/>
  <c r="W27" i="29" s="1"/>
  <c r="B27" i="29"/>
  <c r="C26" i="29"/>
  <c r="W26" i="29" s="1"/>
  <c r="B26" i="29"/>
  <c r="C25" i="29"/>
  <c r="W25" i="29" s="1"/>
  <c r="B25" i="29"/>
  <c r="C24" i="29"/>
  <c r="W24" i="29" s="1"/>
  <c r="B24" i="29"/>
  <c r="C23" i="29"/>
  <c r="W23" i="29" s="1"/>
  <c r="B23" i="29"/>
  <c r="C22" i="29"/>
  <c r="W22" i="29" s="1"/>
  <c r="B22" i="29"/>
  <c r="C21" i="29"/>
  <c r="W21" i="29" s="1"/>
  <c r="B21" i="29"/>
  <c r="C20" i="29"/>
  <c r="W20" i="29" s="1"/>
  <c r="B20" i="29"/>
  <c r="C19" i="29"/>
  <c r="W19" i="29" s="1"/>
  <c r="B19" i="29"/>
  <c r="C18" i="29"/>
  <c r="W18" i="29" s="1"/>
  <c r="B18" i="29"/>
  <c r="C17" i="29"/>
  <c r="W17" i="29" s="1"/>
  <c r="B17" i="29"/>
  <c r="C16" i="29"/>
  <c r="W16" i="29" s="1"/>
  <c r="B16" i="29"/>
  <c r="C15" i="29"/>
  <c r="W15" i="29" s="1"/>
  <c r="B15" i="29"/>
  <c r="C14" i="29"/>
  <c r="W14" i="29" s="1"/>
  <c r="B14" i="29"/>
  <c r="C13" i="29"/>
  <c r="W13" i="29" s="1"/>
  <c r="B13" i="29"/>
  <c r="C12" i="29"/>
  <c r="W12" i="29" s="1"/>
  <c r="B12" i="29"/>
  <c r="H10" i="21"/>
  <c r="G10" i="21"/>
  <c r="F10" i="21"/>
  <c r="E10" i="21"/>
  <c r="D10" i="21"/>
  <c r="C11" i="29"/>
  <c r="W11" i="29" s="1"/>
  <c r="B11" i="29"/>
  <c r="H9" i="21"/>
  <c r="G9" i="21"/>
  <c r="F9" i="21"/>
  <c r="E9" i="21"/>
  <c r="D9" i="21"/>
  <c r="C10" i="29"/>
  <c r="W10" i="29" s="1"/>
  <c r="B10" i="29"/>
  <c r="H8" i="21"/>
  <c r="G8" i="21"/>
  <c r="F8" i="21"/>
  <c r="E8" i="21"/>
  <c r="D8" i="21"/>
  <c r="C9" i="29"/>
  <c r="W9" i="29" s="1"/>
  <c r="B9" i="29"/>
  <c r="H7" i="21"/>
  <c r="G7" i="21"/>
  <c r="F7" i="21"/>
  <c r="E7" i="21"/>
  <c r="D7" i="21"/>
  <c r="C8" i="29"/>
  <c r="W8" i="29" s="1"/>
  <c r="B8" i="29"/>
  <c r="C7" i="29"/>
  <c r="W7" i="29" s="1"/>
  <c r="B7" i="29"/>
  <c r="K23" i="18"/>
  <c r="K20" i="23" s="1"/>
  <c r="P22" i="18"/>
  <c r="P19" i="23" s="1"/>
  <c r="B22" i="18"/>
  <c r="K15" i="18"/>
  <c r="K12" i="23" s="1"/>
  <c r="P14" i="18"/>
  <c r="P11" i="23" s="1"/>
  <c r="O14" i="18"/>
  <c r="O11" i="23" s="1"/>
  <c r="N14" i="18"/>
  <c r="N11" i="23" s="1"/>
  <c r="M14" i="18"/>
  <c r="M11" i="23" s="1"/>
  <c r="L14" i="18"/>
  <c r="L11" i="23" s="1"/>
  <c r="I14" i="18"/>
  <c r="I11" i="23" s="1"/>
  <c r="H14" i="18"/>
  <c r="H11" i="23" s="1"/>
  <c r="G14" i="18"/>
  <c r="G11" i="23" s="1"/>
  <c r="F14" i="18"/>
  <c r="F11" i="23" s="1"/>
  <c r="E14" i="18"/>
  <c r="E11" i="23" s="1"/>
  <c r="D14" i="18"/>
  <c r="D11" i="23" s="1"/>
  <c r="C14" i="18"/>
  <c r="C11" i="23" s="1"/>
  <c r="B14" i="18"/>
  <c r="H13" i="18"/>
  <c r="H10" i="23" s="1"/>
  <c r="G13" i="18"/>
  <c r="G10" i="23" s="1"/>
  <c r="F13" i="18"/>
  <c r="F10" i="23" s="1"/>
  <c r="E13" i="18"/>
  <c r="E10" i="23" s="1"/>
  <c r="D13" i="18"/>
  <c r="D10" i="23" s="1"/>
  <c r="C13" i="18"/>
  <c r="C10" i="23" s="1"/>
  <c r="B13" i="18"/>
  <c r="H12" i="18"/>
  <c r="H9" i="23" s="1"/>
  <c r="G12" i="18"/>
  <c r="G9" i="23" s="1"/>
  <c r="F12" i="18"/>
  <c r="F9" i="23" s="1"/>
  <c r="E12" i="18"/>
  <c r="E9" i="23" s="1"/>
  <c r="D12" i="18"/>
  <c r="D9" i="23" s="1"/>
  <c r="C12" i="18"/>
  <c r="C9" i="23" s="1"/>
  <c r="B12" i="18"/>
  <c r="H11" i="18"/>
  <c r="H8" i="23" s="1"/>
  <c r="G11" i="18"/>
  <c r="G8" i="23" s="1"/>
  <c r="F11" i="18"/>
  <c r="F8" i="23" s="1"/>
  <c r="E11" i="18"/>
  <c r="E8" i="23" s="1"/>
  <c r="D11" i="18"/>
  <c r="D8" i="23" s="1"/>
  <c r="C11" i="18"/>
  <c r="C8" i="23" s="1"/>
  <c r="B11" i="18"/>
  <c r="H10" i="18"/>
  <c r="H7" i="23" s="1"/>
  <c r="G10" i="18"/>
  <c r="G7" i="23" s="1"/>
  <c r="F10" i="18"/>
  <c r="F7" i="23" s="1"/>
  <c r="E10" i="18"/>
  <c r="E7" i="23" s="1"/>
  <c r="D10" i="18"/>
  <c r="D7" i="23" s="1"/>
  <c r="C10" i="18"/>
  <c r="C7" i="23" s="1"/>
  <c r="B10" i="18"/>
  <c r="H9" i="18"/>
  <c r="H6" i="23" s="1"/>
  <c r="G9" i="18"/>
  <c r="G6" i="23" s="1"/>
  <c r="F9" i="18"/>
  <c r="F6" i="23" s="1"/>
  <c r="E9" i="18"/>
  <c r="E6" i="23" s="1"/>
  <c r="D9" i="18"/>
  <c r="D6" i="23" s="1"/>
  <c r="C9" i="18"/>
  <c r="C6" i="23" s="1"/>
  <c r="B9" i="18"/>
  <c r="P8" i="18"/>
  <c r="P5" i="23" s="1"/>
  <c r="O8" i="18"/>
  <c r="O5" i="23" s="1"/>
  <c r="N8" i="18"/>
  <c r="N5" i="23" s="1"/>
  <c r="M8" i="18"/>
  <c r="M5" i="23" s="1"/>
  <c r="L8" i="18"/>
  <c r="L5" i="23" s="1"/>
  <c r="H8" i="18"/>
  <c r="H5" i="23" s="1"/>
  <c r="G8" i="18"/>
  <c r="G5" i="23" s="1"/>
  <c r="F8" i="18"/>
  <c r="F5" i="23" s="1"/>
  <c r="E8" i="18"/>
  <c r="E5" i="23" s="1"/>
  <c r="D8" i="18"/>
  <c r="D5" i="23" s="1"/>
  <c r="C8" i="18"/>
  <c r="C5" i="23" s="1"/>
  <c r="B8" i="18"/>
  <c r="C7" i="18"/>
  <c r="C4" i="23" s="1"/>
  <c r="M5" i="18"/>
  <c r="M2" i="23" s="1"/>
  <c r="F641" i="40" l="1"/>
  <c r="F670" i="40"/>
  <c r="F699" i="40"/>
  <c r="D61" i="33"/>
  <c r="D148" i="33"/>
  <c r="D206" i="33"/>
  <c r="D264" i="33"/>
  <c r="D322" i="33"/>
  <c r="D380" i="33"/>
  <c r="D438" i="33"/>
  <c r="D496" i="33"/>
  <c r="D554" i="33"/>
  <c r="D612" i="33"/>
  <c r="D670" i="33"/>
  <c r="D32" i="33"/>
  <c r="D90" i="33"/>
  <c r="D3" i="33"/>
  <c r="D119" i="33"/>
  <c r="D177" i="33"/>
  <c r="D235" i="33"/>
  <c r="D293" i="33"/>
  <c r="D351" i="33"/>
  <c r="D409" i="33"/>
  <c r="D467" i="33"/>
  <c r="D525" i="33"/>
  <c r="D583" i="33"/>
  <c r="D641" i="33"/>
  <c r="D699" i="33"/>
  <c r="F641" i="33"/>
  <c r="F699" i="33"/>
  <c r="F815" i="33"/>
  <c r="F728" i="33"/>
  <c r="F844" i="33"/>
  <c r="F612" i="33"/>
  <c r="F670" i="33"/>
  <c r="F757" i="33"/>
  <c r="F786" i="33"/>
  <c r="F409" i="33"/>
  <c r="F583" i="33"/>
  <c r="F293" i="33"/>
  <c r="F467" i="33"/>
  <c r="F264" i="33"/>
  <c r="F322" i="33"/>
  <c r="F380" i="33"/>
  <c r="F438" i="33"/>
  <c r="F496" i="33"/>
  <c r="F554" i="33"/>
  <c r="F235" i="33"/>
  <c r="F351" i="33"/>
  <c r="F525" i="33"/>
  <c r="F3" i="33"/>
  <c r="F119" i="33"/>
  <c r="F177" i="33"/>
  <c r="F90" i="33"/>
  <c r="F61" i="33"/>
  <c r="F148" i="33"/>
  <c r="F206" i="33"/>
  <c r="F32" i="33"/>
  <c r="F32" i="40"/>
  <c r="F264" i="40"/>
  <c r="F380" i="40"/>
  <c r="F496" i="40"/>
  <c r="F612" i="40"/>
  <c r="F728" i="40"/>
  <c r="F844" i="40"/>
  <c r="F61" i="40"/>
  <c r="F177" i="40"/>
  <c r="F293" i="40"/>
  <c r="F409" i="40"/>
  <c r="F525" i="40"/>
  <c r="F757" i="40"/>
  <c r="F90" i="40"/>
  <c r="F206" i="40"/>
  <c r="F322" i="40"/>
  <c r="F438" i="40"/>
  <c r="F554" i="40"/>
  <c r="F786" i="40"/>
  <c r="F3" i="40"/>
  <c r="F119" i="40"/>
  <c r="F235" i="40"/>
  <c r="F351" i="40"/>
  <c r="F467" i="40"/>
  <c r="F583" i="40"/>
  <c r="F815" i="40"/>
  <c r="F148" i="40"/>
  <c r="H7" i="18"/>
  <c r="H4" i="23" s="1"/>
  <c r="N7" i="18"/>
  <c r="N4" i="23" s="1"/>
  <c r="D7" i="18"/>
  <c r="D4" i="23" s="1"/>
  <c r="F7" i="18"/>
  <c r="F4" i="23" s="1"/>
  <c r="L7" i="18"/>
  <c r="L4" i="23" s="1"/>
  <c r="P7" i="18"/>
  <c r="P4" i="23" s="1"/>
  <c r="I7" i="21"/>
  <c r="W7" i="21" s="1"/>
  <c r="I10" i="21"/>
  <c r="W10" i="21" s="1"/>
  <c r="I9" i="21"/>
  <c r="W9" i="21" s="1"/>
  <c r="I8" i="21"/>
  <c r="W8" i="21" s="1"/>
  <c r="K22" i="18"/>
  <c r="K19" i="23" s="1"/>
  <c r="K14" i="18"/>
  <c r="K11" i="23" s="1"/>
  <c r="G7" i="18"/>
  <c r="G4" i="23" s="1"/>
  <c r="M7" i="18"/>
  <c r="M4" i="23" s="1"/>
  <c r="E7" i="18"/>
  <c r="E4" i="23" s="1"/>
  <c r="O7" i="18"/>
  <c r="O4" i="23" s="1"/>
  <c r="K9" i="18"/>
  <c r="K6" i="23" s="1"/>
  <c r="K11" i="18"/>
  <c r="K8" i="23" s="1"/>
  <c r="K10" i="18"/>
  <c r="K7" i="23" s="1"/>
  <c r="K12" i="18"/>
  <c r="K9" i="23" s="1"/>
  <c r="K13" i="18"/>
  <c r="K10" i="23" s="1"/>
  <c r="K8" i="18"/>
  <c r="K5" i="23" s="1"/>
  <c r="I7" i="18"/>
  <c r="I4" i="23" s="1"/>
  <c r="K7" i="18" l="1"/>
  <c r="K4" i="23" s="1"/>
</calcChain>
</file>

<file path=xl/comments1.xml><?xml version="1.0" encoding="utf-8"?>
<comments xmlns="http://schemas.openxmlformats.org/spreadsheetml/2006/main">
  <authors>
    <author>ผู้สร้าง</author>
  </authors>
  <commentList>
    <comment ref="H10" authorId="0" shapeId="0">
      <text>
        <r>
          <rPr>
            <b/>
            <sz val="16"/>
            <color indexed="8"/>
            <rFont val="TH Sarabun New"/>
            <family val="2"/>
          </rPr>
          <t>*** ให้กรอกข้อมูลพื้นฐานของโรงเรียน (5 รายการ) ***
(ลบข้อมูลเดิม : แล้วพิมพ์ใหม่)</t>
        </r>
      </text>
    </comment>
  </commentList>
</comments>
</file>

<file path=xl/sharedStrings.xml><?xml version="1.0" encoding="utf-8"?>
<sst xmlns="http://schemas.openxmlformats.org/spreadsheetml/2006/main" count="418" uniqueCount="189">
  <si>
    <t>สำนักงานเขตพื้นที่การศึกษาประถมศึกษาเชียงราย เขต 2</t>
  </si>
  <si>
    <t>ห้องสอบ</t>
  </si>
  <si>
    <t>เลขที่</t>
  </si>
  <si>
    <t>จำนวน</t>
  </si>
  <si>
    <t>ร้อยละ</t>
  </si>
  <si>
    <t>กลุ่มสาระการเรียนรู้และสาระการเรียนรู้</t>
  </si>
  <si>
    <t>คะแนน</t>
  </si>
  <si>
    <t>คะแนนเฉลี่ย</t>
  </si>
  <si>
    <t>ส่วนเบี่ยงเบนมาตรฐาน</t>
  </si>
  <si>
    <t>ร้อยละของจำนวนนักเรียน</t>
  </si>
  <si>
    <t>นักเรียน</t>
  </si>
  <si>
    <t>เต็ม</t>
  </si>
  <si>
    <t>ต่ำสุด</t>
  </si>
  <si>
    <t>สูงสุด</t>
  </si>
  <si>
    <t>เฉลี่ย</t>
  </si>
  <si>
    <t>มาตรฐาน</t>
  </si>
  <si>
    <t>ปรับปรุง</t>
  </si>
  <si>
    <t>พอใช้</t>
  </si>
  <si>
    <t>ดี</t>
  </si>
  <si>
    <t>รวมทุกกลุ่มสาระการเรียนรู้</t>
  </si>
  <si>
    <t>ภาษาไทย</t>
  </si>
  <si>
    <t>คณิตศาสตร์</t>
  </si>
  <si>
    <t>วิทยาศาสตร์</t>
  </si>
  <si>
    <t>วัตถุประสงค์</t>
  </si>
  <si>
    <t>รายละเอียด</t>
  </si>
  <si>
    <t>เป็นคำอธิบายวัตถุประสงค์และขั้นตอนการใช้โปรแกรม</t>
  </si>
  <si>
    <t>Data_School</t>
  </si>
  <si>
    <t>เชื่อมโยงมาจากชีท ข้อมูลโรงเรียน (Data_School)  เพื่อแสดงและพิมพ์เป็นข้อมูลเอกสาร</t>
  </si>
  <si>
    <t>G_Class</t>
  </si>
  <si>
    <t>Data_Individual</t>
  </si>
  <si>
    <t>เชื่อมโยงมาจากชีทข้อมูลนักเรียนรายบุคคล (Data_Individual)  เพื่อแสดงข้อมูลและพิมพ์เป็นเอกสาร</t>
  </si>
  <si>
    <t>ขั้นตอน/วิธีใช้</t>
  </si>
  <si>
    <t>1.</t>
  </si>
  <si>
    <t>2.</t>
  </si>
  <si>
    <t>3.</t>
  </si>
  <si>
    <t>4.</t>
  </si>
  <si>
    <t>Link1</t>
  </si>
  <si>
    <t>Link2</t>
  </si>
  <si>
    <t>ห้องที่</t>
  </si>
  <si>
    <t>โปรแกรมวิเคราะห์ผลการประเมินคุณภาพการศึกษาขั้นพื้นฐาน</t>
  </si>
  <si>
    <t>ขั้นตอน/วิธีใช้...</t>
  </si>
  <si>
    <t>ผลการประเมินคุณภาพการศึกษาขั้นพื้นฐาน</t>
  </si>
  <si>
    <t>สาระการเรียนรู้ และ
มาตรฐานการเรียนรู้</t>
  </si>
  <si>
    <t>จำนวนนักเรียน</t>
  </si>
  <si>
    <t>คะแนนเต็ม</t>
  </si>
  <si>
    <t>คะแนนต่ำสุด</t>
  </si>
  <si>
    <t>คะแนนสูงสุด</t>
  </si>
  <si>
    <t>คะแนนเฉลี่ยร้อยละ</t>
  </si>
  <si>
    <t>คะแนนเฉลี่ย เขตพื้นที่</t>
  </si>
  <si>
    <t>ผลต่างคะแนนเฉลี่ย</t>
  </si>
  <si>
    <t>สปส.การกระจาย</t>
  </si>
  <si>
    <t>โรงเรียน</t>
  </si>
  <si>
    <t>ชื่อ - สกุล</t>
  </si>
  <si>
    <t>Testing Analyze Program (TAP)</t>
  </si>
  <si>
    <t>รวม (100)</t>
  </si>
  <si>
    <t>(การทดสอบใช้ข้อสอบมาตรฐานกลาง)</t>
  </si>
  <si>
    <t>โปรแกรมวิเคราะห์ผลการประเมินคุณภาพการศึกษาขั้นพื้นฐาน (การสอบข้อสอบมาตรฐานกลาง)</t>
  </si>
  <si>
    <t>(Testing Analyze Program : TAP)</t>
  </si>
  <si>
    <t>สำนักงานเขตพื้นที่การศึกษาประถมศึกษา</t>
  </si>
  <si>
    <t>เชียงราย เขต 2</t>
  </si>
  <si>
    <t>รหัสโรงเรียน (รหัส NT)</t>
  </si>
  <si>
    <t>อำเภอ</t>
  </si>
  <si>
    <t>จังหวัด</t>
  </si>
  <si>
    <t>เชียงราย</t>
  </si>
  <si>
    <t>สาระที่ 1 การอ่าน</t>
  </si>
  <si>
    <t>สาระที่ 2  การเขียน</t>
  </si>
  <si>
    <t>สาระที่ 3 การฟัง การดู และการพูด</t>
  </si>
  <si>
    <t>สาระที่ 4 หลักการใช้ภาษาไทย</t>
  </si>
  <si>
    <t>สาระที่ 5 วรรณคดีและวรรณกรรม</t>
  </si>
  <si>
    <t>สาระที่ 1 จำนวนและการดำเนินการ</t>
  </si>
  <si>
    <t>สาระที่ 3 เรขาคณิต</t>
  </si>
  <si>
    <t>สาระที่ 4 พีชคณิต</t>
  </si>
  <si>
    <t>สาระที่ 5 การวิเคราะห์ข้อมูลและความน่าจำเป็น</t>
  </si>
  <si>
    <t>สาระที่ 1 สิ่งมีชีวิตกับกระบวนการดำรงชีวิต</t>
  </si>
  <si>
    <t>สาระที่ 5 พลังงาน</t>
  </si>
  <si>
    <t>สาระที่ 6 กระบวนการเปลี่ยนแปลงโลก</t>
  </si>
  <si>
    <t>คะแนน
เฉลี่ย</t>
  </si>
  <si>
    <t>รายงานผลการประเมินผลสัมฤทธิ์ทางการเรียนของนักเรียน (การสอบข้อสอบมาตรฐานกลาง)</t>
  </si>
  <si>
    <t xml:space="preserve">  - มฐ ท 1.1</t>
  </si>
  <si>
    <t xml:space="preserve">  - มฐ ท 2.1</t>
  </si>
  <si>
    <t xml:space="preserve">  - มฐ ท 3.1</t>
  </si>
  <si>
    <t xml:space="preserve">  - มฐ ท 4.1</t>
  </si>
  <si>
    <t xml:space="preserve">  - มฐ ท 5.1</t>
  </si>
  <si>
    <t xml:space="preserve">  - มฐ ค 1.1</t>
  </si>
  <si>
    <t xml:space="preserve">  - มฐ ค 1.2</t>
  </si>
  <si>
    <t xml:space="preserve">  - มฐ ว 6.1</t>
  </si>
  <si>
    <t xml:space="preserve">  - มฐ ว 5.1</t>
  </si>
  <si>
    <t xml:space="preserve">  - มฐ ว 1.1</t>
  </si>
  <si>
    <t>ท 1.1</t>
  </si>
  <si>
    <t>ท 2.1</t>
  </si>
  <si>
    <t>ท 3.1</t>
  </si>
  <si>
    <t>ท 4.1</t>
  </si>
  <si>
    <t>ท 5.1</t>
  </si>
  <si>
    <t>ค 1.1</t>
  </si>
  <si>
    <t>ค 1.2</t>
  </si>
  <si>
    <t>ค 2.1</t>
  </si>
  <si>
    <t>ค 2.2</t>
  </si>
  <si>
    <t>ค 5.1</t>
  </si>
  <si>
    <t>ว 1.1</t>
  </si>
  <si>
    <t>แปลผล</t>
  </si>
  <si>
    <t>เฉลี่ยรวม</t>
  </si>
  <si>
    <t>G_N1-30</t>
  </si>
  <si>
    <t xml:space="preserve"> ประกอบด้วยชีท (Sheet) จำนวน 8 ชีท ดังนี้</t>
  </si>
  <si>
    <t>G_N31-60</t>
  </si>
  <si>
    <t xml:space="preserve">ให้บันทึกไฟล์ หรือ Save File ไว้  </t>
  </si>
  <si>
    <t>เปิดชีทอื่นๆ เพื่อดูผล แล้วพิมพ์เป็นเอกสาร หรือบันทึกเป็นไฟล์ PDF (จัดทำเป็นเอกสาร Digital)</t>
  </si>
  <si>
    <t>5.</t>
  </si>
  <si>
    <t>ชื่อ-สกุล</t>
  </si>
  <si>
    <t>LineID : suwit_bangngirn</t>
  </si>
  <si>
    <t xml:space="preserve"> Facebook : Suwit Bangngirn </t>
  </si>
  <si>
    <t>หน้า 3-4 เป็นปกหน้าและปกหลัง เพื่ออำนวยความสะดวกให้กับโรงเรียน</t>
  </si>
  <si>
    <t>e-Mail : swbangngirn@esdc.go.th</t>
  </si>
  <si>
    <r>
      <t xml:space="preserve">อนุญาตให้กรอกเฉพาะเซลที่มีพื้นหลังสีขาวเท่านั้น </t>
    </r>
    <r>
      <rPr>
        <b/>
        <u/>
        <sz val="20"/>
        <color rgb="FFFF0000"/>
        <rFont val="TH Sarabun New"/>
        <family val="2"/>
      </rPr>
      <t>(การคัดลอกแล้วให้วางแบบ "ค่า" (Value)</t>
    </r>
    <r>
      <rPr>
        <b/>
        <sz val="20"/>
        <color rgb="FFFF0000"/>
        <rFont val="TH Sarabun New"/>
        <family val="2"/>
      </rPr>
      <t xml:space="preserve"> </t>
    </r>
  </si>
  <si>
    <t>รวมทุกกลุ่มฯ</t>
  </si>
  <si>
    <t>หมายเหตุ</t>
  </si>
  <si>
    <t xml:space="preserve">  - มฐ ค 2.2</t>
  </si>
  <si>
    <t xml:space="preserve">  - มฐ ค 2.1</t>
  </si>
  <si>
    <t xml:space="preserve">  - มฐ ค 5.1</t>
  </si>
  <si>
    <r>
      <rPr>
        <b/>
        <u/>
        <sz val="17"/>
        <color rgb="FFFF0000"/>
        <rFont val="TH Sarabun New"/>
        <family val="2"/>
      </rPr>
      <t>พัฒนาโดย</t>
    </r>
    <r>
      <rPr>
        <b/>
        <sz val="17"/>
        <rFont val="TH Sarabun New"/>
        <family val="2"/>
      </rPr>
      <t xml:space="preserve">  </t>
    </r>
    <r>
      <rPr>
        <b/>
        <sz val="17"/>
        <color indexed="62"/>
        <rFont val="TH Sarabun New"/>
        <family val="2"/>
      </rPr>
      <t>ศน.สุวิทย์  บั้งเงิน</t>
    </r>
    <r>
      <rPr>
        <b/>
        <sz val="17"/>
        <rFont val="TH Sarabun New"/>
        <family val="2"/>
      </rPr>
      <t xml:space="preserve">  ศึกษานิเทศก์ สพป.เชียงราย เขต 2  </t>
    </r>
    <r>
      <rPr>
        <b/>
        <sz val="17"/>
        <color rgb="FFC00000"/>
        <rFont val="TH Sarabun New"/>
        <family val="2"/>
      </rPr>
      <t>Tel : 089-9984328</t>
    </r>
  </si>
  <si>
    <r>
      <t xml:space="preserve">เป็นกราฟแสดงผลการประเมินคุณภาพนักเรียนรายบุคคล </t>
    </r>
    <r>
      <rPr>
        <b/>
        <sz val="17"/>
        <color rgb="FFC00000"/>
        <rFont val="TH Sarabun New"/>
        <family val="2"/>
      </rPr>
      <t>ตั้งแต่เลขที่ 1-30</t>
    </r>
  </si>
  <si>
    <r>
      <t xml:space="preserve">เป็นกราฟแสดงผลการประเมินคุณภาพนักเรียนรายบุคคล </t>
    </r>
    <r>
      <rPr>
        <b/>
        <sz val="17"/>
        <color rgb="FFC00000"/>
        <rFont val="TH Sarabun New"/>
        <family val="2"/>
      </rPr>
      <t xml:space="preserve">ตั้งแต่เลขที่ 31-60 </t>
    </r>
  </si>
  <si>
    <r>
      <rPr>
        <b/>
        <sz val="17"/>
        <rFont val="TH Sarabun New"/>
        <family val="2"/>
      </rPr>
      <t xml:space="preserve">คัดลอก </t>
    </r>
    <r>
      <rPr>
        <b/>
        <sz val="17"/>
        <color rgb="FFFF0000"/>
        <rFont val="TH Sarabun New"/>
        <family val="2"/>
      </rPr>
      <t xml:space="preserve">คะแนนผลการทดสอบข้อสอบมาตรฐานกลาง </t>
    </r>
    <r>
      <rPr>
        <sz val="17"/>
        <rFont val="TH Sarabun New"/>
        <family val="2"/>
      </rPr>
      <t xml:space="preserve">ของโรงเรียน (เฉพาะบางช่วง : ตามตัวอย่าง) โดย </t>
    </r>
    <r>
      <rPr>
        <b/>
        <sz val="17"/>
        <color rgb="FFFF0000"/>
        <rFont val="TH Sarabun New"/>
        <family val="2"/>
      </rPr>
      <t xml:space="preserve">คะแนนโรงเรียน (ห้องเรียน) </t>
    </r>
    <r>
      <rPr>
        <sz val="17"/>
        <rFont val="TH Sarabun New"/>
        <family val="2"/>
      </rPr>
      <t xml:space="preserve">มาวางในชีท </t>
    </r>
    <r>
      <rPr>
        <b/>
        <u/>
        <sz val="17"/>
        <color indexed="17"/>
        <rFont val="TH Sarabun New"/>
        <family val="2"/>
      </rPr>
      <t>Data_School</t>
    </r>
    <r>
      <rPr>
        <sz val="17"/>
        <rFont val="TH Sarabun New"/>
        <family val="2"/>
      </rPr>
      <t xml:space="preserve"> และ </t>
    </r>
    <r>
      <rPr>
        <b/>
        <sz val="17"/>
        <color rgb="FFFF0000"/>
        <rFont val="TH Sarabun New"/>
        <family val="2"/>
      </rPr>
      <t xml:space="preserve">คะแนนรายบุคคล </t>
    </r>
    <r>
      <rPr>
        <sz val="17"/>
        <rFont val="TH Sarabun New"/>
        <family val="2"/>
      </rPr>
      <t>วางในชีท</t>
    </r>
    <r>
      <rPr>
        <b/>
        <sz val="17"/>
        <color rgb="FFFF0000"/>
        <rFont val="TH Sarabun New"/>
        <family val="2"/>
      </rPr>
      <t xml:space="preserve"> </t>
    </r>
    <r>
      <rPr>
        <b/>
        <u/>
        <sz val="17"/>
        <color indexed="17"/>
        <rFont val="TH Sarabun New"/>
        <family val="2"/>
      </rPr>
      <t>Data_Individual</t>
    </r>
    <r>
      <rPr>
        <sz val="17"/>
        <rFont val="TH Sarabun New"/>
        <family val="2"/>
      </rPr>
      <t xml:space="preserve"> </t>
    </r>
  </si>
  <si>
    <r>
      <rPr>
        <b/>
        <sz val="17"/>
        <rFont val="TH Sarabun New"/>
        <family val="2"/>
      </rPr>
      <t>การวาง (Paste)</t>
    </r>
    <r>
      <rPr>
        <sz val="17"/>
        <rFont val="TH Sarabun New"/>
        <family val="2"/>
      </rPr>
      <t xml:space="preserve"> ให้คลิกเมาส์ในตำแหน่งจุดซ้ายและบนสุดของแต่ละช่วง โดยวางแบบ "ค่า" หรือ "Value" (ตามรูป "123")</t>
    </r>
  </si>
  <si>
    <r>
      <rPr>
        <b/>
        <u/>
        <sz val="17"/>
        <rFont val="TH Sarabun New"/>
        <family val="2"/>
      </rPr>
      <t>หมายเหตุ</t>
    </r>
    <r>
      <rPr>
        <sz val="17"/>
        <rFont val="TH Sarabun New"/>
        <family val="2"/>
      </rPr>
      <t xml:space="preserve"> </t>
    </r>
  </si>
  <si>
    <r>
      <rPr>
        <b/>
        <sz val="17"/>
        <color rgb="FFFF0000"/>
        <rFont val="TH Sarabun New"/>
        <family val="2"/>
      </rPr>
      <t xml:space="preserve">     </t>
    </r>
    <r>
      <rPr>
        <sz val="17"/>
        <rFont val="TH Sarabun New"/>
        <family val="2"/>
      </rPr>
      <t xml:space="preserve"> - กรณีมีกการแสดงผลภาพก่อนพิมพ์อาจมีการคลาดเคลื่อนไม่ตรงหน้า  ทั้งนี้เนื่องจากการตั้งค่าเครื่องพิมพ์ของแต่ละยี่ห้อ  แต่สามารถกำหนดจัดแบ่งหน้าใหม่ให้เหมาะสมได้... (เมนู… เค้าโครงหน้ากระดาษ &gt; ตัวแบ่งหน้า &gt; แทรกตัวแบ่งหน้า/เอาตัวแบ่งหน้าออก)
      </t>
    </r>
  </si>
  <si>
    <r>
      <rPr>
        <b/>
        <u/>
        <sz val="16"/>
        <color rgb="FFFF0000"/>
        <rFont val="TH Sarabun New"/>
        <family val="2"/>
      </rPr>
      <t>มีปัญหาข้อสงสัย</t>
    </r>
    <r>
      <rPr>
        <b/>
        <sz val="16"/>
        <rFont val="TH Sarabun New"/>
        <family val="2"/>
      </rPr>
      <t xml:space="preserve">   ติดต่อสอบถาม  </t>
    </r>
    <r>
      <rPr>
        <b/>
        <sz val="16"/>
        <color indexed="62"/>
        <rFont val="TH Sarabun New"/>
        <family val="2"/>
      </rPr>
      <t>ศน.สุวิทย์  บั้งเงิน</t>
    </r>
    <r>
      <rPr>
        <b/>
        <sz val="16"/>
        <rFont val="TH Sarabun New"/>
        <family val="2"/>
      </rPr>
      <t xml:space="preserve">  ศึกษานิเทศก์ สพป.เชียงราย เขต 2  </t>
    </r>
    <r>
      <rPr>
        <b/>
        <sz val="16"/>
        <color rgb="FFC00000"/>
        <rFont val="TH Sarabun New"/>
        <family val="2"/>
      </rPr>
      <t>Tel : 089-9984328</t>
    </r>
  </si>
  <si>
    <t>ส่วน
เบี่ยงเบน</t>
  </si>
  <si>
    <t>สปส.
การกระจาย</t>
  </si>
  <si>
    <t>สาระที่ 2  การวัด</t>
  </si>
  <si>
    <t xml:space="preserve">  - มฐ ค 3.1</t>
  </si>
  <si>
    <t xml:space="preserve">  - มฐ ค 4.1</t>
  </si>
  <si>
    <t>สาระที่ 7 ดาราศาสตร์และอวกาศ</t>
  </si>
  <si>
    <t xml:space="preserve">  - มฐ ว 7.1</t>
  </si>
  <si>
    <t>ค 3.1</t>
  </si>
  <si>
    <t>ค 4.1</t>
  </si>
  <si>
    <t>ผลการประเมินผลสัมฤทธิ์ทางการเรียน (การสอบข้อสอบมาตรฐานกลาง)  ชั้นประถมศึกษาปีที่ 4  ปีการศึกษา 2560</t>
  </si>
  <si>
    <t>ชั้นประถมศึกษาปีที่ 4  ปีการศึกษา 2560</t>
  </si>
  <si>
    <t>ผลการประเมินคุณภาพการศึกษาขั้นพื้นฐาน (การสอบข้อสอบมาตรฐานกลาง)</t>
  </si>
  <si>
    <t>เปรียบเทียบคะแนนเฉลี่ยเขตพื้นที่ฯ... ทุกกลุ่มสาระการเรียนรู้</t>
  </si>
  <si>
    <t>เขตพื้นที่ฯ</t>
  </si>
  <si>
    <t>เปรียบเทียบคะแนนเฉลี่ยเขตพื้นที่ฯ... สาระการเรียนรู้ภาษาไทย</t>
  </si>
  <si>
    <t>เปรียบเทียบคะแนนเฉลี่ยเขตพื้นที่ฯ... สาระการเรียนรู้คณิตศาสตร์</t>
  </si>
  <si>
    <t>เปรียบเทียบคะแนนเฉลี่ยเขตพื้นที่ฯ... สาระการเรียนรู้วิทยาศาสตร์</t>
  </si>
  <si>
    <t>ร้อยละของจำนวนนักเรียน... ทุกกลุ่มสาระการเรียนรู้</t>
  </si>
  <si>
    <t>ร้อยละของจำนวนนักเรียน... สาระการเรียนรู้ภาษาไทย</t>
  </si>
  <si>
    <t>ร้อยละของจำนวนนักเรียน... สาระการเรียนรู้คณิตศาสตร์</t>
  </si>
  <si>
    <t>ว5.1</t>
  </si>
  <si>
    <t>ว6.1</t>
  </si>
  <si>
    <t>ว7.1</t>
  </si>
  <si>
    <t>ทุกสาระฯ</t>
  </si>
  <si>
    <t>ร้อยละของจำนวนนักเรียน... สาระการเรียนรู้วิทยาศาสตร์</t>
  </si>
  <si>
    <t>แสดงผลต่างคะแนนเฉลี่ยเขตพื้นที่ฯ ... ทุกกลุ่มสาระการเรียนรู้</t>
  </si>
  <si>
    <t>แสดงผลต่างคะแนนเฉลี่ยเขตพื้นที่ฯ ... สาระการเรียนรู้ภาษาไทย</t>
  </si>
  <si>
    <t>แสดงผลต่างคะแนนเฉลี่ยเขตพื้นที่ฯ ... สาระการเรียนรู้คณิตศาสตร์</t>
  </si>
  <si>
    <t>แสดงผลต่างคะแนนเฉลี่ยเขตพื้นที่ฯ ... สาระการเรียนรู้วิทยาศาสตร์</t>
  </si>
  <si>
    <t>เพื่อช่วยในการวิเคราะห์ผลการประเมินคุณภาพการศึกษาการศึกษาขั้นพื้นฐาน  ระดับชั้นประถมศึกษาปีที่ 4  เป็นรายชั้นและรายบุคคล ในรูปของกราฟหรือแผนภูมิ แล้วนำผลไปใช้เพื่อการปรับปรุงคุณภาพผู้เรียน ตลอดทั้งคุณภาพการสอนของครู</t>
  </si>
  <si>
    <t>ชั้นประถมศึกษาปีที่ 4  ปีการศึกษา 2561</t>
  </si>
  <si>
    <t>Read_Me TAP P.4</t>
  </si>
  <si>
    <t xml:space="preserve">คัดลอกจากไฟล์รายงานผลการประเมินคุณภาพของนักเรียนรายบุคคล </t>
  </si>
  <si>
    <t xml:space="preserve">แสดงการรายงานผลการประเมินคุณภาพของแต่ละโรงเรียน </t>
  </si>
  <si>
    <r>
      <t xml:space="preserve">*** ใช้ฟอนต์ </t>
    </r>
    <r>
      <rPr>
        <b/>
        <u/>
        <sz val="16"/>
        <color rgb="FF002060"/>
        <rFont val="TH Sarabun New"/>
        <family val="2"/>
      </rPr>
      <t>TH Sarabun NEW</t>
    </r>
    <r>
      <rPr>
        <b/>
        <sz val="15"/>
        <color rgb="FFFF0000"/>
        <rFont val="TH Sarabun New"/>
        <family val="2"/>
      </rPr>
      <t xml:space="preserve">  เท่านั้น  เพราะจะทำให้การแสดงผลทางจอภาพถูกต้องสมบูรณ์ (ไม่ล้นหน้า/ไม่ทับซ้อนกัน) ***</t>
    </r>
  </si>
  <si>
    <t xml:space="preserve">  - ท 1.1</t>
  </si>
  <si>
    <t xml:space="preserve">  - ท 2.1</t>
  </si>
  <si>
    <t xml:space="preserve">  - ท 3.1</t>
  </si>
  <si>
    <t xml:space="preserve">  - ท 4.1</t>
  </si>
  <si>
    <t xml:space="preserve">  - ท 5.1</t>
  </si>
  <si>
    <t xml:space="preserve">  - ค 1.1</t>
  </si>
  <si>
    <t xml:space="preserve">  - ค 1.2</t>
  </si>
  <si>
    <t xml:space="preserve">  - ค 2.1</t>
  </si>
  <si>
    <t xml:space="preserve">  - ค 2.2</t>
  </si>
  <si>
    <t xml:space="preserve">  - ค 3.1</t>
  </si>
  <si>
    <t xml:space="preserve">  - ค 4.1</t>
  </si>
  <si>
    <t xml:space="preserve">  - ค 5.1</t>
  </si>
  <si>
    <t xml:space="preserve">  - ว 1.1</t>
  </si>
  <si>
    <t xml:space="preserve">  - ว 5.1</t>
  </si>
  <si>
    <t xml:space="preserve">  - ว 6.1</t>
  </si>
  <si>
    <t xml:space="preserve">  - ว 7.1</t>
  </si>
  <si>
    <t>ดีมาก</t>
  </si>
  <si>
    <r>
      <rPr>
        <b/>
        <sz val="18"/>
        <color theme="1"/>
        <rFont val="TH Sarabun New"/>
        <family val="2"/>
      </rPr>
      <t>อนุญาตให้กรอกเฉพาะเซลที่มีพื้นหลังสีขาวเท่านั้น</t>
    </r>
    <r>
      <rPr>
        <b/>
        <sz val="18"/>
        <color rgb="FFFF0000"/>
        <rFont val="TH Sarabun New"/>
        <family val="2"/>
      </rPr>
      <t xml:space="preserve"> </t>
    </r>
    <r>
      <rPr>
        <b/>
        <u/>
        <sz val="18"/>
        <color rgb="FFFF0000"/>
        <rFont val="TH Sarabun New"/>
        <family val="2"/>
      </rPr>
      <t>(การคัดลอกแล้วให้วางแบบ "ค่า" (Value)</t>
    </r>
    <r>
      <rPr>
        <b/>
        <sz val="18"/>
        <color rgb="FFFF0000"/>
        <rFont val="TH Sarabun New"/>
        <family val="2"/>
      </rPr>
      <t xml:space="preserve"> </t>
    </r>
    <r>
      <rPr>
        <b/>
        <sz val="18"/>
        <color theme="1"/>
        <rFont val="TH Sarabun New"/>
        <family val="2"/>
      </rPr>
      <t>จากผลสอบต้องทำเป็นช่วงๆ</t>
    </r>
  </si>
  <si>
    <t xml:space="preserve"> P.4 (2560)</t>
  </si>
  <si>
    <r>
      <t>เป็นกราฟแสดงผลการประเมินผลฯ แยกตามกลุ่มสาระการเรียนรู้  แสดงจำนวนนักเรียนในระดับ "</t>
    </r>
    <r>
      <rPr>
        <b/>
        <sz val="17"/>
        <color rgb="FFFF0000"/>
        <rFont val="TH Sarabun New"/>
        <family val="2"/>
      </rPr>
      <t>ปรับปรุง</t>
    </r>
    <r>
      <rPr>
        <sz val="17"/>
        <rFont val="TH Sarabun New"/>
        <family val="2"/>
      </rPr>
      <t>" "</t>
    </r>
    <r>
      <rPr>
        <b/>
        <sz val="17"/>
        <color theme="1"/>
        <rFont val="TH Sarabun New"/>
        <family val="2"/>
      </rPr>
      <t>พอใช้</t>
    </r>
    <r>
      <rPr>
        <sz val="17"/>
        <rFont val="TH Sarabun New"/>
        <family val="2"/>
      </rPr>
      <t>" "</t>
    </r>
    <r>
      <rPr>
        <b/>
        <sz val="17"/>
        <color rgb="FFFFC000"/>
        <rFont val="TH Sarabun New"/>
        <family val="2"/>
      </rPr>
      <t>ดี</t>
    </r>
    <r>
      <rPr>
        <sz val="17"/>
        <rFont val="TH Sarabun New"/>
        <family val="2"/>
      </rPr>
      <t>" และ "</t>
    </r>
    <r>
      <rPr>
        <b/>
        <sz val="17"/>
        <color indexed="17"/>
        <rFont val="TH Sarabun New"/>
        <family val="2"/>
      </rPr>
      <t>ดีมาก</t>
    </r>
    <r>
      <rPr>
        <sz val="17"/>
        <rFont val="TH Sarabun New"/>
        <family val="2"/>
      </rPr>
      <t>" และเปรียบเทียบระดับเขตพื้นที่ฯ</t>
    </r>
  </si>
  <si>
    <t>บ้านทุ่งยาว</t>
  </si>
  <si>
    <t>เวียงป่าเป้า</t>
  </si>
  <si>
    <t>บารมี กันทะมา</t>
  </si>
  <si>
    <t>ประกฤษฎิ์ คำมอย</t>
  </si>
  <si>
    <t>ภูริช สุขประเสริฐ</t>
  </si>
  <si>
    <t>กัณยาณี ขุมทอง</t>
  </si>
  <si>
    <t>ขวัญจิรา ละมัย</t>
  </si>
  <si>
    <t>ศศิกานต์  จักร์แก้ว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</si>
</sst>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[$-10409]#,##0;\-#,##0"/>
    <numFmt numFmtId="189" formatCode="[$-10409]#,##0.00;\-#,##0.00"/>
  </numFmts>
  <fonts count="74" x14ac:knownFonts="1">
    <font>
      <sz val="10"/>
      <name val="Arial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5"/>
      <name val="TH Sarabun New"/>
      <family val="2"/>
    </font>
    <font>
      <b/>
      <sz val="15"/>
      <name val="TH Sarabun New"/>
      <family val="2"/>
    </font>
    <font>
      <b/>
      <sz val="14"/>
      <name val="TH Sarabun New"/>
      <family val="2"/>
    </font>
    <font>
      <u/>
      <sz val="10"/>
      <color theme="10"/>
      <name val="Arial"/>
      <family val="2"/>
    </font>
    <font>
      <b/>
      <sz val="20"/>
      <color rgb="FFFF0000"/>
      <name val="TH Sarabun New"/>
      <family val="2"/>
    </font>
    <font>
      <b/>
      <u/>
      <sz val="20"/>
      <color rgb="FFFF0000"/>
      <name val="TH Sarabun New"/>
      <family val="2"/>
    </font>
    <font>
      <b/>
      <sz val="18"/>
      <name val="TH Sarabun New"/>
      <family val="2"/>
    </font>
    <font>
      <b/>
      <sz val="17"/>
      <color rgb="FFC00000"/>
      <name val="TH Sarabun New"/>
      <family val="2"/>
    </font>
    <font>
      <b/>
      <sz val="16"/>
      <color rgb="FFC00000"/>
      <name val="TH Sarabun New"/>
      <family val="2"/>
    </font>
    <font>
      <b/>
      <sz val="15"/>
      <color rgb="FFFF0000"/>
      <name val="TH Sarabun New"/>
      <family val="2"/>
    </font>
    <font>
      <b/>
      <sz val="20"/>
      <name val="TH Sarabun New"/>
      <family val="2"/>
    </font>
    <font>
      <b/>
      <sz val="19"/>
      <color rgb="FFC00000"/>
      <name val="TH Sarabun New"/>
      <family val="2"/>
    </font>
    <font>
      <b/>
      <sz val="19"/>
      <color rgb="FF002060"/>
      <name val="TH Sarabun New"/>
      <family val="2"/>
    </font>
    <font>
      <b/>
      <sz val="19"/>
      <color rgb="FFFF0000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b/>
      <sz val="17"/>
      <name val="TH Sarabun New"/>
      <family val="2"/>
    </font>
    <font>
      <b/>
      <sz val="17"/>
      <color rgb="FF002060"/>
      <name val="TH Sarabun New"/>
      <family val="2"/>
    </font>
    <font>
      <b/>
      <u/>
      <sz val="17"/>
      <color rgb="FFFF0000"/>
      <name val="TH Sarabun New"/>
      <family val="2"/>
    </font>
    <font>
      <b/>
      <sz val="17"/>
      <color indexed="62"/>
      <name val="TH Sarabun New"/>
      <family val="2"/>
    </font>
    <font>
      <b/>
      <sz val="17"/>
      <color theme="0"/>
      <name val="TH Sarabun New"/>
      <family val="2"/>
    </font>
    <font>
      <sz val="17"/>
      <name val="TH Sarabun New"/>
      <family val="2"/>
    </font>
    <font>
      <b/>
      <sz val="18"/>
      <color rgb="FF7030A0"/>
      <name val="TH Sarabun New"/>
      <family val="2"/>
    </font>
    <font>
      <b/>
      <u/>
      <sz val="17"/>
      <name val="TH Sarabun New"/>
      <family val="2"/>
    </font>
    <font>
      <sz val="17"/>
      <color theme="0"/>
      <name val="TH Sarabun New"/>
      <family val="2"/>
    </font>
    <font>
      <b/>
      <sz val="17"/>
      <color rgb="FFFF0000"/>
      <name val="TH Sarabun New"/>
      <family val="2"/>
    </font>
    <font>
      <b/>
      <sz val="17"/>
      <color theme="1"/>
      <name val="TH Sarabun New"/>
      <family val="2"/>
    </font>
    <font>
      <b/>
      <sz val="17"/>
      <color rgb="FFFFC000"/>
      <name val="TH Sarabun New"/>
      <family val="2"/>
    </font>
    <font>
      <b/>
      <sz val="17"/>
      <color indexed="17"/>
      <name val="TH Sarabun New"/>
      <family val="2"/>
    </font>
    <font>
      <b/>
      <u/>
      <sz val="17"/>
      <color indexed="17"/>
      <name val="TH Sarabun New"/>
      <family val="2"/>
    </font>
    <font>
      <sz val="10"/>
      <name val="TH Sarabun New"/>
      <family val="2"/>
    </font>
    <font>
      <b/>
      <u/>
      <sz val="16"/>
      <color rgb="FFFF0000"/>
      <name val="TH Sarabun New"/>
      <family val="2"/>
    </font>
    <font>
      <b/>
      <sz val="16"/>
      <color indexed="62"/>
      <name val="TH Sarabun New"/>
      <family val="2"/>
    </font>
    <font>
      <b/>
      <sz val="16"/>
      <color theme="0"/>
      <name val="TH Sarabun New"/>
      <family val="2"/>
    </font>
    <font>
      <b/>
      <sz val="25"/>
      <color rgb="FF002060"/>
      <name val="TH Sarabun New"/>
      <family val="2"/>
    </font>
    <font>
      <b/>
      <sz val="12"/>
      <color rgb="FFC00000"/>
      <name val="TH Sarabun New"/>
      <family val="2"/>
    </font>
    <font>
      <sz val="12"/>
      <name val="TH Sarabun New"/>
      <family val="2"/>
    </font>
    <font>
      <b/>
      <sz val="28"/>
      <color rgb="FFC00000"/>
      <name val="TH Sarabun New"/>
      <family val="2"/>
    </font>
    <font>
      <b/>
      <sz val="33"/>
      <name val="TH Sarabun New"/>
      <family val="2"/>
    </font>
    <font>
      <sz val="33"/>
      <name val="TH Sarabun New"/>
      <family val="2"/>
    </font>
    <font>
      <b/>
      <sz val="25"/>
      <color rgb="FF7030A0"/>
      <name val="TH Sarabun New"/>
      <family val="2"/>
    </font>
    <font>
      <b/>
      <sz val="36"/>
      <name val="TH Sarabun New"/>
      <family val="2"/>
    </font>
    <font>
      <sz val="26"/>
      <name val="TH Sarabun New"/>
      <family val="2"/>
    </font>
    <font>
      <b/>
      <sz val="33"/>
      <color rgb="FF002060"/>
      <name val="TH Sarabun New"/>
      <family val="2"/>
    </font>
    <font>
      <b/>
      <sz val="14"/>
      <color theme="9" tint="-0.499984740745262"/>
      <name val="TH Sarabun New"/>
      <family val="2"/>
    </font>
    <font>
      <b/>
      <sz val="28"/>
      <name val="TH Sarabun New"/>
      <family val="2"/>
    </font>
    <font>
      <b/>
      <sz val="28"/>
      <color rgb="FF7030A0"/>
      <name val="TH Sarabun New"/>
      <family val="2"/>
    </font>
    <font>
      <b/>
      <sz val="16"/>
      <color indexed="8"/>
      <name val="TH Sarabun New"/>
      <family val="2"/>
    </font>
    <font>
      <b/>
      <sz val="14"/>
      <color theme="0"/>
      <name val="TH Sarabun New"/>
      <family val="2"/>
    </font>
    <font>
      <b/>
      <sz val="15"/>
      <color theme="0"/>
      <name val="TH Sarabun New"/>
      <family val="2"/>
    </font>
    <font>
      <b/>
      <sz val="15.5"/>
      <name val="TH Sarabun New"/>
      <family val="2"/>
    </font>
    <font>
      <b/>
      <sz val="15.5"/>
      <color rgb="FFFF0000"/>
      <name val="TH Sarabun New"/>
      <family val="2"/>
    </font>
    <font>
      <sz val="15.5"/>
      <name val="TH Sarabun New"/>
      <family val="2"/>
    </font>
    <font>
      <sz val="20"/>
      <name val="TH Sarabun New"/>
      <family val="2"/>
    </font>
    <font>
      <b/>
      <sz val="20"/>
      <color rgb="FF002060"/>
      <name val="TH Sarabun New"/>
      <family val="2"/>
    </font>
    <font>
      <b/>
      <sz val="15"/>
      <color indexed="8"/>
      <name val="TH Sarabun New"/>
      <family val="2"/>
    </font>
    <font>
      <sz val="18"/>
      <name val="TH Sarabun New"/>
      <family val="2"/>
    </font>
    <font>
      <b/>
      <sz val="12"/>
      <name val="TH Sarabun New"/>
      <family val="2"/>
    </font>
    <font>
      <b/>
      <sz val="18"/>
      <color rgb="FFFF0000"/>
      <name val="TH Sarabun New"/>
      <family val="2"/>
    </font>
    <font>
      <b/>
      <u/>
      <sz val="18"/>
      <color rgb="FFFF0000"/>
      <name val="TH Sarabun New"/>
      <family val="2"/>
    </font>
    <font>
      <b/>
      <sz val="30"/>
      <name val="TH Sarabun New"/>
      <family val="2"/>
    </font>
    <font>
      <sz val="30"/>
      <name val="TH Sarabun New"/>
      <family val="2"/>
    </font>
    <font>
      <b/>
      <sz val="25"/>
      <color rgb="FFC00000"/>
      <name val="TH Sarabun New"/>
      <family val="2"/>
    </font>
    <font>
      <b/>
      <sz val="24"/>
      <color rgb="FF002060"/>
      <name val="TH Sarabun New"/>
      <family val="2"/>
    </font>
    <font>
      <b/>
      <sz val="26"/>
      <color rgb="FF002060"/>
      <name val="TH Sarabun New"/>
      <family val="2"/>
    </font>
    <font>
      <b/>
      <u/>
      <sz val="16"/>
      <color rgb="FF002060"/>
      <name val="TH Sarabun New"/>
      <family val="2"/>
    </font>
    <font>
      <b/>
      <sz val="18"/>
      <color theme="1"/>
      <name val="TH Sarabun New"/>
      <family val="2"/>
    </font>
    <font>
      <sz val="14"/>
      <color theme="1"/>
      <name val="Angsana New"/>
      <family val="1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0EBB3"/>
        <bgColor indexed="64"/>
      </patternFill>
    </fill>
    <fill>
      <patternFill patternType="solid">
        <fgColor rgb="FFEDE1FF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FFDFB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EE4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E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5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FEFF7"/>
        <bgColor indexed="64"/>
      </patternFill>
    </fill>
    <fill>
      <patternFill patternType="solid">
        <fgColor rgb="FFFFFF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>
      <alignment wrapText="1"/>
    </xf>
    <xf numFmtId="0" fontId="2" fillId="0" borderId="0"/>
    <xf numFmtId="0" fontId="3" fillId="0" borderId="0"/>
    <xf numFmtId="0" fontId="1" fillId="0" borderId="0"/>
    <xf numFmtId="1" fontId="2" fillId="0" borderId="0"/>
    <xf numFmtId="0" fontId="9" fillId="0" borderId="0" applyNumberFormat="0" applyFill="0" applyBorder="0" applyAlignment="0" applyProtection="0"/>
  </cellStyleXfs>
  <cellXfs count="805">
    <xf numFmtId="0" fontId="0" fillId="0" borderId="0" xfId="0"/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8" borderId="0" xfId="0" applyFont="1" applyFill="1" applyAlignment="1">
      <alignment vertical="center" wrapText="1"/>
    </xf>
    <xf numFmtId="0" fontId="6" fillId="8" borderId="0" xfId="0" applyFont="1" applyFill="1" applyAlignment="1">
      <alignment vertical="top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38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wrapText="1"/>
    </xf>
    <xf numFmtId="0" fontId="7" fillId="8" borderId="20" xfId="0" applyFont="1" applyFill="1" applyBorder="1" applyAlignment="1">
      <alignment horizontal="center" vertical="center" shrinkToFit="1"/>
    </xf>
    <xf numFmtId="0" fontId="7" fillId="8" borderId="63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shrinkToFit="1"/>
    </xf>
    <xf numFmtId="0" fontId="7" fillId="8" borderId="40" xfId="0" applyFont="1" applyFill="1" applyBorder="1" applyAlignment="1">
      <alignment horizontal="center" vertical="center" wrapText="1"/>
    </xf>
    <xf numFmtId="0" fontId="7" fillId="8" borderId="0" xfId="0" applyFont="1" applyFill="1" applyAlignment="1">
      <alignment vertical="center" wrapText="1"/>
    </xf>
    <xf numFmtId="0" fontId="6" fillId="8" borderId="0" xfId="0" applyFont="1" applyFill="1" applyAlignment="1">
      <alignment wrapText="1"/>
    </xf>
    <xf numFmtId="0" fontId="6" fillId="8" borderId="0" xfId="0" applyFont="1" applyFill="1" applyAlignment="1">
      <alignment horizontal="left" wrapText="1"/>
    </xf>
    <xf numFmtId="0" fontId="4" fillId="8" borderId="0" xfId="0" applyFont="1" applyFill="1" applyAlignment="1" applyProtection="1">
      <alignment vertical="center" wrapText="1"/>
    </xf>
    <xf numFmtId="0" fontId="6" fillId="8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wrapText="1"/>
    </xf>
    <xf numFmtId="1" fontId="7" fillId="17" borderId="27" xfId="0" applyNumberFormat="1" applyFont="1" applyFill="1" applyBorder="1" applyAlignment="1" applyProtection="1">
      <alignment horizontal="center" vertical="center"/>
    </xf>
    <xf numFmtId="0" fontId="7" fillId="17" borderId="28" xfId="0" applyFont="1" applyFill="1" applyBorder="1" applyAlignment="1">
      <alignment horizontal="center" vertical="center"/>
    </xf>
    <xf numFmtId="1" fontId="7" fillId="17" borderId="36" xfId="0" applyNumberFormat="1" applyFont="1" applyFill="1" applyBorder="1" applyAlignment="1" applyProtection="1">
      <alignment horizontal="center" vertical="center"/>
    </xf>
    <xf numFmtId="0" fontId="7" fillId="32" borderId="36" xfId="0" applyFont="1" applyFill="1" applyBorder="1" applyAlignment="1" applyProtection="1">
      <alignment horizontal="center" vertical="center"/>
    </xf>
    <xf numFmtId="0" fontId="7" fillId="32" borderId="28" xfId="0" applyFont="1" applyFill="1" applyBorder="1" applyAlignment="1" applyProtection="1">
      <alignment horizontal="center" vertical="center"/>
    </xf>
    <xf numFmtId="0" fontId="7" fillId="32" borderId="44" xfId="0" applyFont="1" applyFill="1" applyBorder="1" applyAlignment="1" applyProtection="1">
      <alignment horizontal="center" vertical="center"/>
    </xf>
    <xf numFmtId="0" fontId="7" fillId="33" borderId="27" xfId="0" applyFont="1" applyFill="1" applyBorder="1" applyAlignment="1">
      <alignment horizontal="center" vertical="center"/>
    </xf>
    <xf numFmtId="0" fontId="7" fillId="33" borderId="28" xfId="0" applyFont="1" applyFill="1" applyBorder="1" applyAlignment="1">
      <alignment horizontal="center" vertical="center" wrapText="1"/>
    </xf>
    <xf numFmtId="0" fontId="7" fillId="33" borderId="34" xfId="0" applyFont="1" applyFill="1" applyBorder="1" applyAlignment="1">
      <alignment horizontal="center" vertical="center" wrapText="1"/>
    </xf>
    <xf numFmtId="0" fontId="8" fillId="32" borderId="31" xfId="0" applyFont="1" applyFill="1" applyBorder="1" applyAlignment="1" applyProtection="1">
      <alignment horizontal="center" vertical="center" shrinkToFit="1"/>
    </xf>
    <xf numFmtId="0" fontId="8" fillId="32" borderId="7" xfId="0" applyFont="1" applyFill="1" applyBorder="1" applyAlignment="1" applyProtection="1">
      <alignment horizontal="center" vertical="center" shrinkToFit="1"/>
    </xf>
    <xf numFmtId="0" fontId="8" fillId="32" borderId="8" xfId="0" applyFont="1" applyFill="1" applyBorder="1" applyAlignment="1" applyProtection="1">
      <alignment horizontal="center" vertical="center" shrinkToFit="1"/>
    </xf>
    <xf numFmtId="0" fontId="8" fillId="17" borderId="64" xfId="0" applyFont="1" applyFill="1" applyBorder="1" applyAlignment="1">
      <alignment horizontal="center" vertical="top" shrinkToFit="1"/>
    </xf>
    <xf numFmtId="0" fontId="8" fillId="17" borderId="7" xfId="0" applyFont="1" applyFill="1" applyBorder="1" applyAlignment="1">
      <alignment horizontal="center" vertical="top" shrinkToFit="1"/>
    </xf>
    <xf numFmtId="0" fontId="8" fillId="17" borderId="31" xfId="0" applyFont="1" applyFill="1" applyBorder="1" applyAlignment="1">
      <alignment horizontal="center" vertical="top" shrinkToFit="1"/>
    </xf>
    <xf numFmtId="0" fontId="8" fillId="33" borderId="64" xfId="0" applyFont="1" applyFill="1" applyBorder="1" applyAlignment="1">
      <alignment horizontal="center" vertical="top" shrinkToFit="1"/>
    </xf>
    <xf numFmtId="0" fontId="8" fillId="33" borderId="31" xfId="0" applyFont="1" applyFill="1" applyBorder="1" applyAlignment="1">
      <alignment horizontal="center" vertical="top" shrinkToFit="1"/>
    </xf>
    <xf numFmtId="0" fontId="8" fillId="33" borderId="66" xfId="0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right" vertical="top" wrapText="1"/>
    </xf>
    <xf numFmtId="0" fontId="14" fillId="0" borderId="0" xfId="0" applyFont="1" applyFill="1" applyBorder="1" applyAlignment="1">
      <alignment horizontal="center" vertical="center" wrapText="1"/>
    </xf>
    <xf numFmtId="2" fontId="6" fillId="0" borderId="31" xfId="0" applyNumberFormat="1" applyFont="1" applyFill="1" applyBorder="1" applyAlignment="1">
      <alignment horizontal="center" vertical="center" shrinkToFit="1"/>
    </xf>
    <xf numFmtId="2" fontId="6" fillId="0" borderId="2" xfId="0" applyNumberFormat="1" applyFont="1" applyFill="1" applyBorder="1" applyAlignment="1">
      <alignment horizontal="center" vertical="center" shrinkToFit="1"/>
    </xf>
    <xf numFmtId="2" fontId="6" fillId="0" borderId="36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19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7" fillId="0" borderId="0" xfId="0" applyFont="1" applyFill="1" applyAlignment="1" applyProtection="1">
      <alignment horizontal="left" vertical="center"/>
      <protection hidden="1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4" fillId="0" borderId="0" xfId="0" applyFont="1" applyFill="1" applyBorder="1" applyProtection="1"/>
    <xf numFmtId="0" fontId="21" fillId="0" borderId="0" xfId="0" applyFont="1" applyFill="1" applyProtection="1">
      <protection hidden="1"/>
    </xf>
    <xf numFmtId="0" fontId="22" fillId="0" borderId="0" xfId="0" applyFont="1" applyFill="1" applyBorder="1" applyAlignment="1" applyProtection="1">
      <alignment horizontal="right" vertical="center"/>
      <protection hidden="1"/>
    </xf>
    <xf numFmtId="0" fontId="23" fillId="0" borderId="0" xfId="0" applyFont="1" applyFill="1" applyBorder="1" applyAlignment="1" applyProtection="1">
      <alignment horizontal="left" vertical="center"/>
      <protection locked="0"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vertical="top"/>
    </xf>
    <xf numFmtId="0" fontId="27" fillId="0" borderId="0" xfId="0" applyFont="1" applyProtection="1"/>
    <xf numFmtId="0" fontId="29" fillId="0" borderId="0" xfId="0" applyFont="1" applyProtection="1"/>
    <xf numFmtId="0" fontId="26" fillId="9" borderId="1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vertical="top"/>
    </xf>
    <xf numFmtId="0" fontId="30" fillId="0" borderId="0" xfId="0" applyFont="1" applyProtection="1"/>
    <xf numFmtId="0" fontId="26" fillId="10" borderId="1" xfId="0" applyFont="1" applyFill="1" applyBorder="1" applyAlignment="1" applyProtection="1">
      <alignment horizontal="center" vertical="center"/>
    </xf>
    <xf numFmtId="0" fontId="26" fillId="11" borderId="1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/>
    </xf>
    <xf numFmtId="0" fontId="27" fillId="0" borderId="0" xfId="0" applyFont="1" applyBorder="1" applyProtection="1"/>
    <xf numFmtId="0" fontId="22" fillId="0" borderId="0" xfId="0" quotePrefix="1" applyFont="1" applyAlignment="1" applyProtection="1">
      <alignment horizontal="right" vertical="top" wrapText="1"/>
    </xf>
    <xf numFmtId="0" fontId="27" fillId="0" borderId="0" xfId="0" applyFont="1" applyAlignment="1" applyProtection="1">
      <alignment wrapText="1"/>
    </xf>
    <xf numFmtId="0" fontId="27" fillId="0" borderId="0" xfId="0" applyFont="1" applyAlignment="1" applyProtection="1">
      <alignment horizontal="right"/>
    </xf>
    <xf numFmtId="0" fontId="27" fillId="0" borderId="0" xfId="0" applyFont="1" applyAlignment="1" applyProtection="1">
      <alignment vertical="top" wrapText="1"/>
    </xf>
    <xf numFmtId="0" fontId="36" fillId="0" borderId="0" xfId="0" applyFont="1"/>
    <xf numFmtId="0" fontId="4" fillId="0" borderId="0" xfId="0" applyFont="1" applyAlignment="1" applyProtection="1">
      <alignment horizontal="center" vertical="center"/>
    </xf>
    <xf numFmtId="0" fontId="41" fillId="0" borderId="0" xfId="0" applyFont="1" applyFill="1" applyBorder="1" applyAlignment="1" applyProtection="1">
      <alignment horizontal="center" vertical="top" wrapText="1"/>
    </xf>
    <xf numFmtId="0" fontId="42" fillId="0" borderId="0" xfId="0" applyFont="1" applyProtection="1"/>
    <xf numFmtId="0" fontId="43" fillId="0" borderId="0" xfId="0" applyFont="1" applyFill="1" applyBorder="1" applyAlignment="1" applyProtection="1">
      <alignment horizontal="center" vertical="top" wrapText="1"/>
    </xf>
    <xf numFmtId="0" fontId="44" fillId="0" borderId="0" xfId="0" applyFont="1" applyFill="1" applyBorder="1" applyAlignment="1" applyProtection="1">
      <alignment horizontal="center" vertical="top" wrapText="1"/>
    </xf>
    <xf numFmtId="0" fontId="45" fillId="0" borderId="0" xfId="0" applyFont="1" applyProtection="1"/>
    <xf numFmtId="0" fontId="5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Protection="1"/>
    <xf numFmtId="0" fontId="48" fillId="0" borderId="0" xfId="0" applyFont="1" applyProtection="1"/>
    <xf numFmtId="0" fontId="49" fillId="0" borderId="0" xfId="0" applyFont="1" applyFill="1" applyBorder="1" applyAlignment="1" applyProtection="1">
      <alignment horizontal="center" vertical="center" wrapText="1"/>
    </xf>
    <xf numFmtId="0" fontId="51" fillId="0" borderId="0" xfId="0" applyFont="1" applyFill="1" applyBorder="1" applyAlignment="1" applyProtection="1">
      <alignment horizontal="center" vertical="center" wrapText="1"/>
    </xf>
    <xf numFmtId="0" fontId="5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6" fillId="0" borderId="0" xfId="0" applyFont="1" applyFill="1" applyBorder="1" applyAlignment="1" applyProtection="1">
      <alignment vertical="center"/>
    </xf>
    <xf numFmtId="0" fontId="56" fillId="8" borderId="22" xfId="0" applyFont="1" applyFill="1" applyBorder="1" applyAlignment="1">
      <alignment vertical="center" wrapText="1"/>
    </xf>
    <xf numFmtId="0" fontId="56" fillId="8" borderId="49" xfId="0" applyFont="1" applyFill="1" applyBorder="1" applyAlignment="1">
      <alignment horizontal="center" vertical="center" wrapText="1"/>
    </xf>
    <xf numFmtId="0" fontId="56" fillId="8" borderId="22" xfId="0" applyFont="1" applyFill="1" applyBorder="1" applyAlignment="1">
      <alignment horizontal="center" vertical="center" wrapText="1"/>
    </xf>
    <xf numFmtId="2" fontId="56" fillId="8" borderId="49" xfId="0" applyNumberFormat="1" applyFont="1" applyFill="1" applyBorder="1" applyAlignment="1">
      <alignment horizontal="center" vertical="center" wrapText="1"/>
    </xf>
    <xf numFmtId="2" fontId="56" fillId="8" borderId="22" xfId="0" applyNumberFormat="1" applyFont="1" applyFill="1" applyBorder="1" applyAlignment="1">
      <alignment horizontal="center" vertical="center" wrapText="1"/>
    </xf>
    <xf numFmtId="2" fontId="56" fillId="6" borderId="17" xfId="1" applyNumberFormat="1" applyFont="1" applyFill="1" applyBorder="1" applyAlignment="1" applyProtection="1">
      <alignment horizontal="center" vertical="center"/>
    </xf>
    <xf numFmtId="0" fontId="56" fillId="0" borderId="0" xfId="0" applyFont="1" applyAlignment="1" applyProtection="1">
      <alignment vertical="center"/>
    </xf>
    <xf numFmtId="0" fontId="56" fillId="3" borderId="23" xfId="0" applyFont="1" applyFill="1" applyBorder="1" applyAlignment="1">
      <alignment vertical="center" wrapText="1"/>
    </xf>
    <xf numFmtId="0" fontId="56" fillId="3" borderId="32" xfId="0" applyFont="1" applyFill="1" applyBorder="1" applyAlignment="1">
      <alignment horizontal="center" vertical="center" wrapText="1"/>
    </xf>
    <xf numFmtId="2" fontId="56" fillId="3" borderId="32" xfId="0" applyNumberFormat="1" applyFont="1" applyFill="1" applyBorder="1" applyAlignment="1">
      <alignment horizontal="center" vertical="center" wrapText="1"/>
    </xf>
    <xf numFmtId="2" fontId="56" fillId="3" borderId="23" xfId="0" applyNumberFormat="1" applyFont="1" applyFill="1" applyBorder="1" applyAlignment="1">
      <alignment horizontal="center" vertical="center" wrapText="1"/>
    </xf>
    <xf numFmtId="2" fontId="57" fillId="3" borderId="23" xfId="0" applyNumberFormat="1" applyFont="1" applyFill="1" applyBorder="1" applyAlignment="1">
      <alignment horizontal="center" vertical="center" wrapText="1"/>
    </xf>
    <xf numFmtId="2" fontId="56" fillId="6" borderId="18" xfId="1" applyNumberFormat="1" applyFont="1" applyFill="1" applyBorder="1" applyAlignment="1" applyProtection="1">
      <alignment horizontal="center" vertical="center"/>
    </xf>
    <xf numFmtId="0" fontId="58" fillId="0" borderId="0" xfId="0" applyFont="1" applyFill="1" applyBorder="1" applyAlignment="1" applyProtection="1">
      <alignment vertical="center"/>
    </xf>
    <xf numFmtId="0" fontId="58" fillId="15" borderId="12" xfId="0" applyFont="1" applyFill="1" applyBorder="1" applyAlignment="1">
      <alignment vertical="center" wrapText="1"/>
    </xf>
    <xf numFmtId="0" fontId="58" fillId="15" borderId="13" xfId="0" applyFont="1" applyFill="1" applyBorder="1" applyAlignment="1">
      <alignment horizontal="center" vertical="center" wrapText="1"/>
    </xf>
    <xf numFmtId="2" fontId="58" fillId="15" borderId="13" xfId="0" applyNumberFormat="1" applyFont="1" applyFill="1" applyBorder="1" applyAlignment="1">
      <alignment horizontal="center" vertical="center" wrapText="1"/>
    </xf>
    <xf numFmtId="2" fontId="58" fillId="15" borderId="12" xfId="0" applyNumberFormat="1" applyFont="1" applyFill="1" applyBorder="1" applyAlignment="1">
      <alignment horizontal="center" vertical="center" wrapText="1"/>
    </xf>
    <xf numFmtId="2" fontId="56" fillId="15" borderId="13" xfId="0" applyNumberFormat="1" applyFont="1" applyFill="1" applyBorder="1" applyAlignment="1">
      <alignment horizontal="center" vertical="center" wrapText="1"/>
    </xf>
    <xf numFmtId="2" fontId="57" fillId="15" borderId="12" xfId="0" applyNumberFormat="1" applyFont="1" applyFill="1" applyBorder="1" applyAlignment="1">
      <alignment horizontal="center" vertical="center" wrapText="1"/>
    </xf>
    <xf numFmtId="2" fontId="56" fillId="6" borderId="16" xfId="1" applyNumberFormat="1" applyFont="1" applyFill="1" applyBorder="1" applyAlignment="1" applyProtection="1">
      <alignment horizontal="center" vertical="center"/>
    </xf>
    <xf numFmtId="187" fontId="56" fillId="15" borderId="2" xfId="0" applyNumberFormat="1" applyFont="1" applyFill="1" applyBorder="1" applyAlignment="1">
      <alignment horizontal="center" vertical="center" wrapText="1"/>
    </xf>
    <xf numFmtId="187" fontId="56" fillId="15" borderId="1" xfId="0" applyNumberFormat="1" applyFont="1" applyFill="1" applyBorder="1" applyAlignment="1">
      <alignment horizontal="center" vertical="center" wrapText="1"/>
    </xf>
    <xf numFmtId="187" fontId="56" fillId="15" borderId="42" xfId="0" applyNumberFormat="1" applyFont="1" applyFill="1" applyBorder="1" applyAlignment="1">
      <alignment horizontal="center" vertical="center" wrapText="1"/>
    </xf>
    <xf numFmtId="0" fontId="58" fillId="0" borderId="0" xfId="0" applyFont="1" applyAlignment="1" applyProtection="1">
      <alignment vertical="center"/>
    </xf>
    <xf numFmtId="0" fontId="58" fillId="15" borderId="16" xfId="0" applyFont="1" applyFill="1" applyBorder="1" applyAlignment="1">
      <alignment vertical="center" wrapText="1"/>
    </xf>
    <xf numFmtId="0" fontId="58" fillId="15" borderId="17" xfId="0" applyFont="1" applyFill="1" applyBorder="1" applyAlignment="1">
      <alignment horizontal="center" vertical="center" wrapText="1"/>
    </xf>
    <xf numFmtId="2" fontId="58" fillId="15" borderId="17" xfId="0" applyNumberFormat="1" applyFont="1" applyFill="1" applyBorder="1" applyAlignment="1">
      <alignment horizontal="center" vertical="center" wrapText="1"/>
    </xf>
    <xf numFmtId="2" fontId="58" fillId="15" borderId="16" xfId="0" applyNumberFormat="1" applyFont="1" applyFill="1" applyBorder="1" applyAlignment="1">
      <alignment horizontal="center" vertical="center" wrapText="1"/>
    </xf>
    <xf numFmtId="2" fontId="56" fillId="15" borderId="17" xfId="0" applyNumberFormat="1" applyFont="1" applyFill="1" applyBorder="1" applyAlignment="1">
      <alignment horizontal="center" vertical="center" wrapText="1"/>
    </xf>
    <xf numFmtId="2" fontId="57" fillId="15" borderId="16" xfId="0" applyNumberFormat="1" applyFont="1" applyFill="1" applyBorder="1" applyAlignment="1">
      <alignment horizontal="center" vertical="center" wrapText="1"/>
    </xf>
    <xf numFmtId="2" fontId="56" fillId="6" borderId="14" xfId="1" applyNumberFormat="1" applyFont="1" applyFill="1" applyBorder="1" applyAlignment="1" applyProtection="1">
      <alignment horizontal="center" vertical="center"/>
    </xf>
    <xf numFmtId="187" fontId="56" fillId="15" borderId="30" xfId="0" applyNumberFormat="1" applyFont="1" applyFill="1" applyBorder="1" applyAlignment="1">
      <alignment horizontal="center" vertical="center" wrapText="1"/>
    </xf>
    <xf numFmtId="187" fontId="56" fillId="15" borderId="3" xfId="0" applyNumberFormat="1" applyFont="1" applyFill="1" applyBorder="1" applyAlignment="1">
      <alignment horizontal="center" vertical="center" wrapText="1"/>
    </xf>
    <xf numFmtId="187" fontId="56" fillId="15" borderId="53" xfId="0" applyNumberFormat="1" applyFont="1" applyFill="1" applyBorder="1" applyAlignment="1">
      <alignment horizontal="center" vertical="center" wrapText="1"/>
    </xf>
    <xf numFmtId="0" fontId="56" fillId="17" borderId="10" xfId="0" applyFont="1" applyFill="1" applyBorder="1" applyAlignment="1">
      <alignment vertical="center" wrapText="1"/>
    </xf>
    <xf numFmtId="0" fontId="56" fillId="17" borderId="11" xfId="0" applyFont="1" applyFill="1" applyBorder="1" applyAlignment="1">
      <alignment horizontal="center" vertical="center" wrapText="1"/>
    </xf>
    <xf numFmtId="2" fontId="56" fillId="17" borderId="11" xfId="0" applyNumberFormat="1" applyFont="1" applyFill="1" applyBorder="1" applyAlignment="1">
      <alignment horizontal="center" vertical="center" wrapText="1"/>
    </xf>
    <xf numFmtId="2" fontId="56" fillId="17" borderId="10" xfId="0" applyNumberFormat="1" applyFont="1" applyFill="1" applyBorder="1" applyAlignment="1">
      <alignment horizontal="center" vertical="center" wrapText="1"/>
    </xf>
    <xf numFmtId="2" fontId="57" fillId="17" borderId="10" xfId="0" applyNumberFormat="1" applyFont="1" applyFill="1" applyBorder="1" applyAlignment="1">
      <alignment horizontal="center" vertical="center" wrapText="1"/>
    </xf>
    <xf numFmtId="2" fontId="56" fillId="6" borderId="19" xfId="1" applyNumberFormat="1" applyFont="1" applyFill="1" applyBorder="1" applyAlignment="1" applyProtection="1">
      <alignment horizontal="center" vertical="center"/>
    </xf>
    <xf numFmtId="0" fontId="58" fillId="16" borderId="12" xfId="0" applyFont="1" applyFill="1" applyBorder="1" applyAlignment="1">
      <alignment vertical="center" shrinkToFit="1"/>
    </xf>
    <xf numFmtId="0" fontId="58" fillId="16" borderId="12" xfId="0" applyFont="1" applyFill="1" applyBorder="1" applyAlignment="1">
      <alignment horizontal="center" vertical="center" shrinkToFit="1"/>
    </xf>
    <xf numFmtId="2" fontId="58" fillId="16" borderId="12" xfId="0" applyNumberFormat="1" applyFont="1" applyFill="1" applyBorder="1" applyAlignment="1">
      <alignment horizontal="center" vertical="center" shrinkToFit="1"/>
    </xf>
    <xf numFmtId="2" fontId="58" fillId="16" borderId="12" xfId="0" applyNumberFormat="1" applyFont="1" applyFill="1" applyBorder="1" applyAlignment="1">
      <alignment horizontal="center" vertical="center" wrapText="1"/>
    </xf>
    <xf numFmtId="187" fontId="56" fillId="16" borderId="2" xfId="0" applyNumberFormat="1" applyFont="1" applyFill="1" applyBorder="1" applyAlignment="1">
      <alignment horizontal="center" vertical="center" wrapText="1"/>
    </xf>
    <xf numFmtId="187" fontId="56" fillId="16" borderId="1" xfId="0" applyNumberFormat="1" applyFont="1" applyFill="1" applyBorder="1" applyAlignment="1">
      <alignment horizontal="center" vertical="center" wrapText="1"/>
    </xf>
    <xf numFmtId="187" fontId="56" fillId="16" borderId="42" xfId="0" applyNumberFormat="1" applyFont="1" applyFill="1" applyBorder="1" applyAlignment="1">
      <alignment horizontal="center" vertical="center" wrapText="1"/>
    </xf>
    <xf numFmtId="0" fontId="56" fillId="4" borderId="10" xfId="0" applyFont="1" applyFill="1" applyBorder="1" applyAlignment="1">
      <alignment vertical="center" wrapText="1"/>
    </xf>
    <xf numFmtId="0" fontId="56" fillId="4" borderId="10" xfId="0" applyFont="1" applyFill="1" applyBorder="1" applyAlignment="1">
      <alignment horizontal="center" vertical="center" wrapText="1"/>
    </xf>
    <xf numFmtId="0" fontId="58" fillId="14" borderId="12" xfId="0" applyFont="1" applyFill="1" applyBorder="1" applyAlignment="1">
      <alignment vertical="center" shrinkToFit="1"/>
    </xf>
    <xf numFmtId="0" fontId="58" fillId="14" borderId="14" xfId="0" applyFont="1" applyFill="1" applyBorder="1" applyAlignment="1">
      <alignment vertical="center" shrinkToFit="1"/>
    </xf>
    <xf numFmtId="0" fontId="7" fillId="0" borderId="0" xfId="0" applyFont="1" applyFill="1" applyBorder="1" applyProtection="1"/>
    <xf numFmtId="0" fontId="7" fillId="0" borderId="0" xfId="0" applyFont="1" applyProtection="1"/>
    <xf numFmtId="0" fontId="6" fillId="0" borderId="0" xfId="0" applyFont="1" applyProtection="1"/>
    <xf numFmtId="2" fontId="6" fillId="0" borderId="0" xfId="0" applyNumberFormat="1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 readingOrder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2" fontId="56" fillId="8" borderId="55" xfId="0" applyNumberFormat="1" applyFont="1" applyFill="1" applyBorder="1" applyAlignment="1">
      <alignment horizontal="center" vertical="center" wrapText="1"/>
    </xf>
    <xf numFmtId="2" fontId="56" fillId="8" borderId="51" xfId="0" applyNumberFormat="1" applyFont="1" applyFill="1" applyBorder="1" applyAlignment="1">
      <alignment horizontal="center" vertical="center" wrapText="1"/>
    </xf>
    <xf numFmtId="2" fontId="56" fillId="8" borderId="52" xfId="0" applyNumberFormat="1" applyFont="1" applyFill="1" applyBorder="1" applyAlignment="1">
      <alignment horizontal="center" vertical="center" wrapText="1"/>
    </xf>
    <xf numFmtId="0" fontId="5" fillId="0" borderId="0" xfId="0" applyFont="1" applyProtection="1"/>
    <xf numFmtId="2" fontId="56" fillId="3" borderId="31" xfId="0" applyNumberFormat="1" applyFont="1" applyFill="1" applyBorder="1" applyAlignment="1">
      <alignment horizontal="center" vertical="center" wrapText="1"/>
    </xf>
    <xf numFmtId="2" fontId="56" fillId="3" borderId="7" xfId="0" applyNumberFormat="1" applyFont="1" applyFill="1" applyBorder="1" applyAlignment="1">
      <alignment horizontal="center" vertical="center" wrapText="1"/>
    </xf>
    <xf numFmtId="2" fontId="56" fillId="3" borderId="5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Protection="1"/>
    <xf numFmtId="2" fontId="56" fillId="17" borderId="35" xfId="0" applyNumberFormat="1" applyFont="1" applyFill="1" applyBorder="1" applyAlignment="1">
      <alignment horizontal="center" vertical="center" wrapText="1"/>
    </xf>
    <xf numFmtId="2" fontId="56" fillId="17" borderId="24" xfId="0" applyNumberFormat="1" applyFont="1" applyFill="1" applyBorder="1" applyAlignment="1">
      <alignment horizontal="center" vertical="center" wrapText="1"/>
    </xf>
    <xf numFmtId="2" fontId="56" fillId="17" borderId="33" xfId="0" applyNumberFormat="1" applyFont="1" applyFill="1" applyBorder="1" applyAlignment="1">
      <alignment horizontal="center" vertical="center" wrapText="1"/>
    </xf>
    <xf numFmtId="2" fontId="56" fillId="4" borderId="24" xfId="0" applyNumberFormat="1" applyFont="1" applyFill="1" applyBorder="1" applyAlignment="1">
      <alignment horizontal="center" vertical="center" wrapText="1"/>
    </xf>
    <xf numFmtId="2" fontId="56" fillId="4" borderId="33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</xf>
    <xf numFmtId="0" fontId="59" fillId="0" borderId="0" xfId="2" applyFont="1" applyProtection="1"/>
    <xf numFmtId="0" fontId="60" fillId="0" borderId="0" xfId="2" applyFont="1" applyAlignment="1" applyProtection="1">
      <alignment vertical="center"/>
    </xf>
    <xf numFmtId="0" fontId="59" fillId="0" borderId="0" xfId="2" applyFont="1" applyFill="1" applyProtection="1"/>
    <xf numFmtId="0" fontId="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textRotation="90" shrinkToFit="1"/>
    </xf>
    <xf numFmtId="0" fontId="6" fillId="0" borderId="0" xfId="0" applyFont="1" applyBorder="1" applyAlignment="1" applyProtection="1">
      <alignment wrapText="1"/>
    </xf>
    <xf numFmtId="1" fontId="7" fillId="4" borderId="77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vertical="center" wrapText="1"/>
    </xf>
    <xf numFmtId="0" fontId="6" fillId="0" borderId="10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left" vertical="center" shrinkToFit="1"/>
      <protection locked="0"/>
    </xf>
    <xf numFmtId="2" fontId="7" fillId="6" borderId="37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8" xfId="1" applyNumberFormat="1" applyFont="1" applyFill="1" applyBorder="1" applyAlignment="1" applyProtection="1">
      <alignment horizontal="center" vertical="center" shrinkToFit="1"/>
      <protection hidden="1"/>
    </xf>
    <xf numFmtId="2" fontId="7" fillId="0" borderId="0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37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37" xfId="1" applyNumberFormat="1" applyFont="1" applyFill="1" applyBorder="1" applyAlignment="1" applyProtection="1">
      <alignment horizontal="left" vertical="center" shrinkToFit="1"/>
      <protection hidden="1"/>
    </xf>
    <xf numFmtId="1" fontId="6" fillId="0" borderId="26" xfId="0" applyNumberFormat="1" applyFont="1" applyFill="1" applyBorder="1" applyAlignment="1" applyProtection="1">
      <alignment horizontal="center" vertical="center" shrinkToFit="1"/>
    </xf>
    <xf numFmtId="1" fontId="6" fillId="0" borderId="35" xfId="0" applyNumberFormat="1" applyFont="1" applyFill="1" applyBorder="1" applyAlignment="1" applyProtection="1">
      <alignment horizontal="center" vertical="center" shrinkToFit="1"/>
    </xf>
    <xf numFmtId="2" fontId="7" fillId="6" borderId="57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0" xfId="1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center" wrapTex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3" xfId="0" applyFont="1" applyFill="1" applyBorder="1" applyAlignment="1" applyProtection="1">
      <alignment horizontal="left" vertical="center" shrinkToFit="1"/>
      <protection locked="0"/>
    </xf>
    <xf numFmtId="2" fontId="7" fillId="6" borderId="58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6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75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75" xfId="1" applyNumberFormat="1" applyFont="1" applyFill="1" applyBorder="1" applyAlignment="1" applyProtection="1">
      <alignment horizontal="left" vertical="center" shrinkToFit="1"/>
      <protection hidden="1"/>
    </xf>
    <xf numFmtId="1" fontId="6" fillId="0" borderId="41" xfId="0" applyNumberFormat="1" applyFont="1" applyFill="1" applyBorder="1" applyAlignment="1" applyProtection="1">
      <alignment horizontal="center" vertical="center" shrinkToFit="1"/>
    </xf>
    <xf numFmtId="1" fontId="6" fillId="0" borderId="2" xfId="0" applyNumberFormat="1" applyFont="1" applyFill="1" applyBorder="1" applyAlignment="1" applyProtection="1">
      <alignment horizontal="center" vertical="center" shrinkToFit="1"/>
    </xf>
    <xf numFmtId="2" fontId="7" fillId="6" borderId="45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20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75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2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58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58" xfId="1" applyNumberFormat="1" applyFont="1" applyFill="1" applyBorder="1" applyAlignment="1" applyProtection="1">
      <alignment horizontal="left" vertical="center" shrinkToFit="1"/>
      <protection hidden="1"/>
    </xf>
    <xf numFmtId="0" fontId="6" fillId="0" borderId="14" xfId="0" applyFont="1" applyFill="1" applyBorder="1" applyAlignment="1" applyProtection="1">
      <alignment horizontal="center" vertical="center" shrinkToFit="1"/>
    </xf>
    <xf numFmtId="0" fontId="6" fillId="0" borderId="15" xfId="0" applyFont="1" applyFill="1" applyBorder="1" applyAlignment="1" applyProtection="1">
      <alignment horizontal="left" vertical="center" shrinkToFit="1"/>
      <protection locked="0"/>
    </xf>
    <xf numFmtId="2" fontId="7" fillId="6" borderId="65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23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65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65" xfId="1" applyNumberFormat="1" applyFont="1" applyFill="1" applyBorder="1" applyAlignment="1" applyProtection="1">
      <alignment horizontal="left" vertical="center" shrinkToFit="1"/>
      <protection hidden="1"/>
    </xf>
    <xf numFmtId="1" fontId="6" fillId="0" borderId="64" xfId="0" applyNumberFormat="1" applyFont="1" applyFill="1" applyBorder="1" applyAlignment="1" applyProtection="1">
      <alignment horizontal="center" vertical="center" shrinkToFit="1"/>
    </xf>
    <xf numFmtId="1" fontId="6" fillId="0" borderId="31" xfId="0" applyNumberFormat="1" applyFont="1" applyFill="1" applyBorder="1" applyAlignment="1" applyProtection="1">
      <alignment horizontal="center" vertical="center" shrinkToFit="1"/>
    </xf>
    <xf numFmtId="1" fontId="6" fillId="0" borderId="45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45" xfId="1" applyNumberFormat="1" applyFont="1" applyFill="1" applyBorder="1" applyAlignment="1" applyProtection="1">
      <alignment horizontal="left" vertical="center" shrinkToFit="1"/>
      <protection hidden="1"/>
    </xf>
    <xf numFmtId="1" fontId="6" fillId="0" borderId="27" xfId="0" applyNumberFormat="1" applyFont="1" applyFill="1" applyBorder="1" applyAlignment="1" applyProtection="1">
      <alignment horizontal="center" vertical="center" shrinkToFit="1"/>
    </xf>
    <xf numFmtId="1" fontId="6" fillId="0" borderId="36" xfId="0" applyNumberFormat="1" applyFont="1" applyFill="1" applyBorder="1" applyAlignment="1" applyProtection="1">
      <alignment horizontal="center" vertical="center" shrinkToFit="1"/>
    </xf>
    <xf numFmtId="0" fontId="6" fillId="0" borderId="12" xfId="0" applyFont="1" applyBorder="1" applyAlignment="1" applyProtection="1">
      <alignment horizontal="center" vertical="center" shrinkToFit="1"/>
    </xf>
    <xf numFmtId="0" fontId="6" fillId="0" borderId="14" xfId="0" applyFont="1" applyBorder="1" applyAlignment="1" applyProtection="1">
      <alignment horizontal="center" vertical="center" shrinkToFit="1"/>
    </xf>
    <xf numFmtId="2" fontId="7" fillId="6" borderId="9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39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39" xfId="1" applyNumberFormat="1" applyFont="1" applyFill="1" applyBorder="1" applyAlignment="1" applyProtection="1">
      <alignment horizontal="left" vertical="center" shrinkToFit="1"/>
      <protection hidden="1"/>
    </xf>
    <xf numFmtId="2" fontId="7" fillId="6" borderId="14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74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74" xfId="1" applyNumberFormat="1" applyFont="1" applyFill="1" applyBorder="1" applyAlignment="1" applyProtection="1">
      <alignment horizontal="left" vertical="center" shrinkToFit="1"/>
      <protection hidden="1"/>
    </xf>
    <xf numFmtId="0" fontId="6" fillId="0" borderId="0" xfId="0" applyFont="1" applyAlignment="1" applyProtection="1">
      <alignment wrapText="1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wrapText="1"/>
    </xf>
    <xf numFmtId="0" fontId="6" fillId="0" borderId="0" xfId="0" applyFont="1" applyAlignment="1" applyProtection="1">
      <alignment horizontal="left" wrapText="1"/>
    </xf>
    <xf numFmtId="0" fontId="61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20" borderId="18" xfId="0" applyFont="1" applyFill="1" applyBorder="1" applyAlignment="1">
      <alignment horizontal="center" vertical="center" wrapText="1"/>
    </xf>
    <xf numFmtId="0" fontId="7" fillId="20" borderId="19" xfId="0" applyFont="1" applyFill="1" applyBorder="1" applyAlignment="1">
      <alignment horizontal="center" vertical="center" wrapText="1"/>
    </xf>
    <xf numFmtId="0" fontId="7" fillId="20" borderId="20" xfId="0" applyFont="1" applyFill="1" applyBorder="1" applyAlignment="1">
      <alignment horizontal="center" vertical="center" wrapText="1"/>
    </xf>
    <xf numFmtId="0" fontId="7" fillId="20" borderId="0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15" fillId="3" borderId="71" xfId="0" applyFont="1" applyFill="1" applyBorder="1" applyAlignment="1">
      <alignment horizontal="center" vertical="center" wrapText="1"/>
    </xf>
    <xf numFmtId="0" fontId="7" fillId="7" borderId="69" xfId="0" applyFont="1" applyFill="1" applyBorder="1" applyAlignment="1">
      <alignment horizontal="center" vertical="center" wrapText="1"/>
    </xf>
    <xf numFmtId="0" fontId="7" fillId="7" borderId="72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1" fontId="7" fillId="4" borderId="24" xfId="0" applyNumberFormat="1" applyFont="1" applyFill="1" applyBorder="1" applyAlignment="1">
      <alignment horizontal="center" vertical="center" wrapText="1"/>
    </xf>
    <xf numFmtId="0" fontId="7" fillId="20" borderId="9" xfId="0" applyFont="1" applyFill="1" applyBorder="1" applyAlignment="1">
      <alignment horizontal="center" vertical="center" textRotation="90" wrapText="1"/>
    </xf>
    <xf numFmtId="0" fontId="7" fillId="20" borderId="21" xfId="0" applyFont="1" applyFill="1" applyBorder="1" applyAlignment="1">
      <alignment horizontal="center" vertical="center" textRotation="90" wrapText="1"/>
    </xf>
    <xf numFmtId="0" fontId="7" fillId="3" borderId="27" xfId="0" applyFont="1" applyFill="1" applyBorder="1" applyAlignment="1">
      <alignment horizontal="center" textRotation="90" wrapText="1"/>
    </xf>
    <xf numFmtId="0" fontId="7" fillId="3" borderId="28" xfId="0" applyFont="1" applyFill="1" applyBorder="1" applyAlignment="1">
      <alignment horizontal="center" textRotation="90" wrapText="1"/>
    </xf>
    <xf numFmtId="0" fontId="15" fillId="3" borderId="34" xfId="0" applyFont="1" applyFill="1" applyBorder="1" applyAlignment="1" applyProtection="1">
      <alignment horizontal="center" textRotation="90" shrinkToFit="1"/>
    </xf>
    <xf numFmtId="0" fontId="7" fillId="7" borderId="27" xfId="0" applyFont="1" applyFill="1" applyBorder="1" applyAlignment="1">
      <alignment horizontal="center" textRotation="90" wrapText="1"/>
    </xf>
    <xf numFmtId="0" fontId="7" fillId="7" borderId="36" xfId="0" applyFont="1" applyFill="1" applyBorder="1" applyAlignment="1">
      <alignment horizontal="center" textRotation="90" wrapText="1"/>
    </xf>
    <xf numFmtId="0" fontId="15" fillId="7" borderId="34" xfId="0" applyFont="1" applyFill="1" applyBorder="1" applyAlignment="1" applyProtection="1">
      <alignment horizontal="center" textRotation="90" shrinkToFit="1"/>
    </xf>
    <xf numFmtId="0" fontId="7" fillId="4" borderId="28" xfId="0" applyFont="1" applyFill="1" applyBorder="1" applyAlignment="1">
      <alignment horizontal="center" textRotation="90" wrapText="1"/>
    </xf>
    <xf numFmtId="0" fontId="15" fillId="4" borderId="34" xfId="0" applyFont="1" applyFill="1" applyBorder="1" applyAlignment="1" applyProtection="1">
      <alignment horizontal="center" textRotation="90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 applyProtection="1">
      <alignment horizontal="center" vertical="center" wrapText="1"/>
      <protection hidden="1"/>
    </xf>
    <xf numFmtId="0" fontId="62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2" applyFont="1" applyProtection="1"/>
    <xf numFmtId="0" fontId="4" fillId="0" borderId="0" xfId="2" applyFont="1" applyAlignment="1" applyProtection="1">
      <alignment horizontal="left"/>
    </xf>
    <xf numFmtId="0" fontId="58" fillId="14" borderId="12" xfId="0" applyFont="1" applyFill="1" applyBorder="1" applyAlignment="1">
      <alignment horizontal="center" vertical="center" shrinkToFit="1"/>
    </xf>
    <xf numFmtId="2" fontId="58" fillId="14" borderId="12" xfId="0" applyNumberFormat="1" applyFont="1" applyFill="1" applyBorder="1" applyAlignment="1">
      <alignment horizontal="center" vertical="center" shrinkToFit="1"/>
    </xf>
    <xf numFmtId="2" fontId="58" fillId="14" borderId="58" xfId="0" applyNumberFormat="1" applyFont="1" applyFill="1" applyBorder="1" applyAlignment="1">
      <alignment horizontal="center" vertical="center" shrinkToFit="1"/>
    </xf>
    <xf numFmtId="2" fontId="58" fillId="14" borderId="1" xfId="0" applyNumberFormat="1" applyFont="1" applyFill="1" applyBorder="1" applyAlignment="1">
      <alignment horizontal="center" vertical="center" shrinkToFit="1"/>
    </xf>
    <xf numFmtId="2" fontId="56" fillId="4" borderId="57" xfId="0" applyNumberFormat="1" applyFont="1" applyFill="1" applyBorder="1" applyAlignment="1">
      <alignment horizontal="center" vertical="center" wrapText="1"/>
    </xf>
    <xf numFmtId="2" fontId="58" fillId="14" borderId="41" xfId="0" applyNumberFormat="1" applyFont="1" applyFill="1" applyBorder="1" applyAlignment="1">
      <alignment horizontal="center" vertical="center" shrinkToFit="1"/>
    </xf>
    <xf numFmtId="2" fontId="58" fillId="14" borderId="42" xfId="0" applyNumberFormat="1" applyFont="1" applyFill="1" applyBorder="1" applyAlignment="1">
      <alignment horizontal="center" vertical="center" shrinkToFit="1"/>
    </xf>
    <xf numFmtId="2" fontId="58" fillId="14" borderId="27" xfId="0" applyNumberFormat="1" applyFont="1" applyFill="1" applyBorder="1" applyAlignment="1">
      <alignment horizontal="center" vertical="center" shrinkToFit="1"/>
    </xf>
    <xf numFmtId="2" fontId="58" fillId="14" borderId="28" xfId="0" applyNumberFormat="1" applyFont="1" applyFill="1" applyBorder="1" applyAlignment="1">
      <alignment horizontal="center" vertical="center" shrinkToFit="1"/>
    </xf>
    <xf numFmtId="2" fontId="58" fillId="14" borderId="34" xfId="0" applyNumberFormat="1" applyFont="1" applyFill="1" applyBorder="1" applyAlignment="1">
      <alignment horizontal="center" vertical="center" shrinkToFit="1"/>
    </xf>
    <xf numFmtId="0" fontId="58" fillId="14" borderId="14" xfId="0" applyFont="1" applyFill="1" applyBorder="1" applyAlignment="1">
      <alignment horizontal="center" vertical="center" shrinkToFit="1"/>
    </xf>
    <xf numFmtId="2" fontId="58" fillId="14" borderId="14" xfId="0" applyNumberFormat="1" applyFont="1" applyFill="1" applyBorder="1" applyAlignment="1">
      <alignment horizontal="center" vertical="center" shrinkToFit="1"/>
    </xf>
    <xf numFmtId="2" fontId="58" fillId="14" borderId="74" xfId="0" applyNumberFormat="1" applyFont="1" applyFill="1" applyBorder="1" applyAlignment="1">
      <alignment horizontal="center" vertical="center" shrinkToFit="1"/>
    </xf>
    <xf numFmtId="2" fontId="56" fillId="4" borderId="26" xfId="0" applyNumberFormat="1" applyFont="1" applyFill="1" applyBorder="1" applyAlignment="1">
      <alignment horizontal="center" vertical="center" wrapText="1"/>
    </xf>
    <xf numFmtId="1" fontId="56" fillId="3" borderId="23" xfId="0" applyNumberFormat="1" applyFont="1" applyFill="1" applyBorder="1" applyAlignment="1">
      <alignment horizontal="center" vertical="center" wrapText="1"/>
    </xf>
    <xf numFmtId="1" fontId="56" fillId="3" borderId="32" xfId="0" applyNumberFormat="1" applyFont="1" applyFill="1" applyBorder="1" applyAlignment="1">
      <alignment horizontal="center" vertical="center" wrapText="1"/>
    </xf>
    <xf numFmtId="1" fontId="58" fillId="15" borderId="12" xfId="0" applyNumberFormat="1" applyFont="1" applyFill="1" applyBorder="1" applyAlignment="1">
      <alignment horizontal="center" vertical="center" wrapText="1"/>
    </xf>
    <xf numFmtId="1" fontId="58" fillId="15" borderId="13" xfId="0" applyNumberFormat="1" applyFont="1" applyFill="1" applyBorder="1" applyAlignment="1">
      <alignment horizontal="center" vertical="center" wrapText="1"/>
    </xf>
    <xf numFmtId="1" fontId="58" fillId="15" borderId="16" xfId="0" applyNumberFormat="1" applyFont="1" applyFill="1" applyBorder="1" applyAlignment="1">
      <alignment horizontal="center" vertical="center" wrapText="1"/>
    </xf>
    <xf numFmtId="1" fontId="58" fillId="15" borderId="17" xfId="0" applyNumberFormat="1" applyFont="1" applyFill="1" applyBorder="1" applyAlignment="1">
      <alignment horizontal="center" vertical="center" wrapText="1"/>
    </xf>
    <xf numFmtId="1" fontId="56" fillId="17" borderId="10" xfId="0" applyNumberFormat="1" applyFont="1" applyFill="1" applyBorder="1" applyAlignment="1">
      <alignment horizontal="center" vertical="center" wrapText="1"/>
    </xf>
    <xf numFmtId="1" fontId="56" fillId="17" borderId="11" xfId="0" applyNumberFormat="1" applyFont="1" applyFill="1" applyBorder="1" applyAlignment="1">
      <alignment horizontal="center" vertical="center" wrapText="1"/>
    </xf>
    <xf numFmtId="1" fontId="56" fillId="4" borderId="1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8" fillId="13" borderId="18" xfId="0" applyFont="1" applyFill="1" applyBorder="1" applyAlignment="1" applyProtection="1">
      <alignment horizontal="center" wrapText="1"/>
      <protection locked="0"/>
    </xf>
    <xf numFmtId="0" fontId="8" fillId="13" borderId="20" xfId="0" applyFont="1" applyFill="1" applyBorder="1" applyAlignment="1" applyProtection="1">
      <alignment horizontal="center" wrapText="1"/>
      <protection locked="0"/>
    </xf>
    <xf numFmtId="0" fontId="60" fillId="0" borderId="0" xfId="2" applyFont="1" applyAlignment="1" applyProtection="1">
      <alignment vertical="center"/>
    </xf>
    <xf numFmtId="0" fontId="55" fillId="11" borderId="56" xfId="0" applyFont="1" applyFill="1" applyBorder="1" applyAlignment="1" applyProtection="1">
      <alignment horizontal="center" vertical="center" shrinkToFit="1"/>
      <protection hidden="1"/>
    </xf>
    <xf numFmtId="0" fontId="54" fillId="18" borderId="51" xfId="0" applyFont="1" applyFill="1" applyBorder="1" applyAlignment="1" applyProtection="1">
      <alignment horizontal="center" vertical="center" shrinkToFit="1"/>
      <protection hidden="1"/>
    </xf>
    <xf numFmtId="0" fontId="7" fillId="5" borderId="49" xfId="0" applyFont="1" applyFill="1" applyBorder="1" applyAlignment="1" applyProtection="1">
      <alignment horizontal="center" vertical="center" shrinkToFit="1"/>
      <protection hidden="1"/>
    </xf>
    <xf numFmtId="0" fontId="7" fillId="19" borderId="52" xfId="0" applyFont="1" applyFill="1" applyBorder="1" applyAlignment="1" applyProtection="1">
      <alignment horizontal="center" vertical="center" shrinkToFit="1"/>
      <protection hidden="1"/>
    </xf>
    <xf numFmtId="1" fontId="7" fillId="7" borderId="47" xfId="0" applyNumberFormat="1" applyFont="1" applyFill="1" applyBorder="1" applyAlignment="1" applyProtection="1">
      <alignment horizontal="center" vertical="center" shrinkToFit="1"/>
    </xf>
    <xf numFmtId="0" fontId="7" fillId="4" borderId="26" xfId="0" applyFont="1" applyFill="1" applyBorder="1" applyAlignment="1" applyProtection="1">
      <alignment horizontal="center" textRotation="90" shrinkToFit="1"/>
    </xf>
    <xf numFmtId="0" fontId="7" fillId="4" borderId="24" xfId="0" applyFont="1" applyFill="1" applyBorder="1" applyAlignment="1" applyProtection="1">
      <alignment horizontal="center" textRotation="90" shrinkToFit="1"/>
    </xf>
    <xf numFmtId="1" fontId="7" fillId="4" borderId="62" xfId="0" applyNumberFormat="1" applyFont="1" applyFill="1" applyBorder="1" applyAlignment="1" applyProtection="1">
      <alignment horizontal="center" vertical="center" shrinkToFit="1"/>
    </xf>
    <xf numFmtId="0" fontId="7" fillId="3" borderId="62" xfId="0" applyFont="1" applyFill="1" applyBorder="1" applyAlignment="1" applyProtection="1">
      <alignment horizontal="center" vertical="center" shrinkToFit="1"/>
    </xf>
    <xf numFmtId="0" fontId="7" fillId="3" borderId="77" xfId="0" applyFont="1" applyFill="1" applyBorder="1" applyAlignment="1" applyProtection="1">
      <alignment horizontal="center" vertical="center" shrinkToFit="1"/>
    </xf>
    <xf numFmtId="0" fontId="7" fillId="3" borderId="64" xfId="0" applyFont="1" applyFill="1" applyBorder="1" applyAlignment="1" applyProtection="1">
      <alignment horizontal="center" textRotation="90" wrapText="1" shrinkToFit="1"/>
    </xf>
    <xf numFmtId="0" fontId="7" fillId="3" borderId="7" xfId="0" applyFont="1" applyFill="1" applyBorder="1" applyAlignment="1" applyProtection="1">
      <alignment horizontal="center" textRotation="90" wrapText="1" shrinkToFit="1"/>
    </xf>
    <xf numFmtId="0" fontId="7" fillId="3" borderId="7" xfId="0" applyFont="1" applyFill="1" applyBorder="1" applyAlignment="1" applyProtection="1">
      <alignment horizontal="center" textRotation="90" shrinkToFit="1"/>
    </xf>
    <xf numFmtId="0" fontId="7" fillId="7" borderId="31" xfId="0" applyFont="1" applyFill="1" applyBorder="1" applyAlignment="1" applyProtection="1">
      <alignment horizontal="center" textRotation="90" shrinkToFit="1"/>
    </xf>
    <xf numFmtId="0" fontId="7" fillId="7" borderId="7" xfId="0" applyFont="1" applyFill="1" applyBorder="1" applyAlignment="1" applyProtection="1">
      <alignment horizontal="center" textRotation="90" shrinkToFit="1"/>
    </xf>
    <xf numFmtId="2" fontId="6" fillId="0" borderId="26" xfId="0" applyNumberFormat="1" applyFont="1" applyFill="1" applyBorder="1" applyAlignment="1">
      <alignment horizontal="center" shrinkToFit="1"/>
    </xf>
    <xf numFmtId="2" fontId="6" fillId="0" borderId="24" xfId="0" applyNumberFormat="1" applyFont="1" applyFill="1" applyBorder="1" applyAlignment="1">
      <alignment horizontal="center" shrinkToFit="1"/>
    </xf>
    <xf numFmtId="2" fontId="15" fillId="0" borderId="43" xfId="0" applyNumberFormat="1" applyFont="1" applyFill="1" applyBorder="1" applyAlignment="1">
      <alignment horizontal="center" shrinkToFit="1"/>
    </xf>
    <xf numFmtId="2" fontId="15" fillId="0" borderId="33" xfId="0" applyNumberFormat="1" applyFont="1" applyFill="1" applyBorder="1" applyAlignment="1">
      <alignment horizontal="center" shrinkToFit="1"/>
    </xf>
    <xf numFmtId="2" fontId="6" fillId="0" borderId="41" xfId="0" applyNumberFormat="1" applyFont="1" applyFill="1" applyBorder="1" applyAlignment="1">
      <alignment horizontal="center" shrinkToFit="1"/>
    </xf>
    <xf numFmtId="2" fontId="6" fillId="0" borderId="1" xfId="0" applyNumberFormat="1" applyFont="1" applyFill="1" applyBorder="1" applyAlignment="1">
      <alignment horizontal="center" shrinkToFit="1"/>
    </xf>
    <xf numFmtId="2" fontId="15" fillId="0" borderId="6" xfId="0" applyNumberFormat="1" applyFont="1" applyFill="1" applyBorder="1" applyAlignment="1">
      <alignment horizontal="center" shrinkToFit="1"/>
    </xf>
    <xf numFmtId="2" fontId="15" fillId="0" borderId="42" xfId="0" applyNumberFormat="1" applyFont="1" applyFill="1" applyBorder="1" applyAlignment="1">
      <alignment horizontal="center" shrinkToFit="1"/>
    </xf>
    <xf numFmtId="2" fontId="15" fillId="0" borderId="4" xfId="0" applyNumberFormat="1" applyFont="1" applyFill="1" applyBorder="1" applyAlignment="1">
      <alignment horizontal="center" shrinkToFit="1"/>
    </xf>
    <xf numFmtId="2" fontId="15" fillId="0" borderId="29" xfId="0" applyNumberFormat="1" applyFont="1" applyFill="1" applyBorder="1" applyAlignment="1">
      <alignment horizontal="center" shrinkToFit="1"/>
    </xf>
    <xf numFmtId="2" fontId="6" fillId="0" borderId="27" xfId="0" applyNumberFormat="1" applyFont="1" applyFill="1" applyBorder="1" applyAlignment="1">
      <alignment horizontal="center" shrinkToFit="1"/>
    </xf>
    <xf numFmtId="2" fontId="6" fillId="0" borderId="28" xfId="0" applyNumberFormat="1" applyFont="1" applyFill="1" applyBorder="1" applyAlignment="1">
      <alignment horizontal="center" shrinkToFit="1"/>
    </xf>
    <xf numFmtId="2" fontId="15" fillId="0" borderId="76" xfId="0" applyNumberFormat="1" applyFont="1" applyFill="1" applyBorder="1" applyAlignment="1">
      <alignment horizontal="center" shrinkToFit="1"/>
    </xf>
    <xf numFmtId="2" fontId="15" fillId="0" borderId="34" xfId="0" applyNumberFormat="1" applyFont="1" applyFill="1" applyBorder="1" applyAlignment="1">
      <alignment horizontal="center" shrinkToFit="1"/>
    </xf>
    <xf numFmtId="0" fontId="6" fillId="0" borderId="26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41" xfId="0" applyFont="1" applyFill="1" applyBorder="1" applyAlignment="1" applyProtection="1">
      <alignment horizontal="center" vertical="center" shrinkToFit="1"/>
    </xf>
    <xf numFmtId="0" fontId="6" fillId="0" borderId="1" xfId="0" applyFont="1" applyFill="1" applyBorder="1" applyAlignment="1" applyProtection="1">
      <alignment horizontal="center" vertical="center" shrinkToFit="1"/>
    </xf>
    <xf numFmtId="0" fontId="6" fillId="0" borderId="64" xfId="0" applyFont="1" applyFill="1" applyBorder="1" applyAlignment="1" applyProtection="1">
      <alignment horizontal="center" vertical="center" shrinkToFit="1"/>
    </xf>
    <xf numFmtId="0" fontId="6" fillId="0" borderId="7" xfId="0" applyFont="1" applyFill="1" applyBorder="1" applyAlignment="1" applyProtection="1">
      <alignment horizontal="center" vertical="center" shrinkToFit="1"/>
    </xf>
    <xf numFmtId="0" fontId="6" fillId="0" borderId="62" xfId="0" applyFont="1" applyFill="1" applyBorder="1" applyAlignment="1" applyProtection="1">
      <alignment horizontal="center" vertical="center" shrinkToFit="1"/>
    </xf>
    <xf numFmtId="0" fontId="6" fillId="0" borderId="25" xfId="0" applyFont="1" applyFill="1" applyBorder="1" applyAlignment="1" applyProtection="1">
      <alignment horizontal="center" vertical="center" shrinkToFit="1"/>
    </xf>
    <xf numFmtId="0" fontId="6" fillId="0" borderId="27" xfId="0" applyFont="1" applyFill="1" applyBorder="1" applyAlignment="1" applyProtection="1">
      <alignment horizontal="center" vertical="center" shrinkToFit="1"/>
    </xf>
    <xf numFmtId="0" fontId="6" fillId="0" borderId="28" xfId="0" applyFont="1" applyFill="1" applyBorder="1" applyAlignment="1" applyProtection="1">
      <alignment horizontal="center" vertical="center" shrinkToFit="1"/>
    </xf>
    <xf numFmtId="0" fontId="15" fillId="3" borderId="8" xfId="0" applyFont="1" applyFill="1" applyBorder="1" applyAlignment="1" applyProtection="1">
      <alignment horizontal="center" textRotation="90" shrinkToFit="1"/>
    </xf>
    <xf numFmtId="0" fontId="15" fillId="3" borderId="21" xfId="0" applyFont="1" applyFill="1" applyBorder="1" applyAlignment="1" applyProtection="1">
      <alignment horizontal="center" vertical="center" shrinkToFit="1"/>
    </xf>
    <xf numFmtId="0" fontId="15" fillId="0" borderId="33" xfId="0" applyFont="1" applyFill="1" applyBorder="1" applyAlignment="1" applyProtection="1">
      <alignment horizontal="center" vertical="center" shrinkToFit="1"/>
    </xf>
    <xf numFmtId="0" fontId="15" fillId="0" borderId="42" xfId="0" applyFont="1" applyFill="1" applyBorder="1" applyAlignment="1" applyProtection="1">
      <alignment horizontal="center" vertical="center" shrinkToFit="1"/>
    </xf>
    <xf numFmtId="0" fontId="15" fillId="0" borderId="54" xfId="0" applyFont="1" applyFill="1" applyBorder="1" applyAlignment="1" applyProtection="1">
      <alignment horizontal="center" vertical="center" shrinkToFit="1"/>
    </xf>
    <xf numFmtId="0" fontId="15" fillId="0" borderId="48" xfId="0" applyFont="1" applyFill="1" applyBorder="1" applyAlignment="1" applyProtection="1">
      <alignment horizontal="center" vertical="center" shrinkToFit="1"/>
    </xf>
    <xf numFmtId="0" fontId="15" fillId="0" borderId="0" xfId="0" applyFont="1" applyAlignment="1" applyProtection="1">
      <alignment horizontal="center" wrapText="1"/>
    </xf>
    <xf numFmtId="0" fontId="15" fillId="7" borderId="8" xfId="0" applyFont="1" applyFill="1" applyBorder="1" applyAlignment="1" applyProtection="1">
      <alignment horizontal="center" textRotation="90" shrinkToFit="1"/>
    </xf>
    <xf numFmtId="0" fontId="15" fillId="7" borderId="6" xfId="0" applyFont="1" applyFill="1" applyBorder="1" applyAlignment="1" applyProtection="1">
      <alignment horizontal="center" vertical="center" shrinkToFit="1"/>
    </xf>
    <xf numFmtId="187" fontId="15" fillId="0" borderId="33" xfId="0" applyNumberFormat="1" applyFont="1" applyFill="1" applyBorder="1" applyAlignment="1" applyProtection="1">
      <alignment horizontal="center" vertical="center" shrinkToFit="1"/>
    </xf>
    <xf numFmtId="187" fontId="15" fillId="0" borderId="42" xfId="0" applyNumberFormat="1" applyFont="1" applyFill="1" applyBorder="1" applyAlignment="1" applyProtection="1">
      <alignment horizontal="center" vertical="center" shrinkToFit="1"/>
    </xf>
    <xf numFmtId="187" fontId="15" fillId="0" borderId="34" xfId="0" applyNumberFormat="1" applyFont="1" applyFill="1" applyBorder="1" applyAlignment="1" applyProtection="1">
      <alignment horizontal="center" vertical="center" shrinkToFit="1"/>
    </xf>
    <xf numFmtId="0" fontId="15" fillId="4" borderId="43" xfId="0" applyFont="1" applyFill="1" applyBorder="1" applyAlignment="1" applyProtection="1">
      <alignment horizontal="center" textRotation="90" shrinkToFit="1"/>
    </xf>
    <xf numFmtId="0" fontId="15" fillId="4" borderId="21" xfId="0" applyFont="1" applyFill="1" applyBorder="1" applyAlignment="1" applyProtection="1">
      <alignment horizontal="center" vertical="center" shrinkToFit="1"/>
    </xf>
    <xf numFmtId="1" fontId="15" fillId="0" borderId="33" xfId="0" applyNumberFormat="1" applyFont="1" applyFill="1" applyBorder="1" applyAlignment="1" applyProtection="1">
      <alignment horizontal="center" vertical="center" shrinkToFit="1"/>
    </xf>
    <xf numFmtId="0" fontId="15" fillId="0" borderId="34" xfId="0" applyFont="1" applyFill="1" applyBorder="1" applyAlignment="1" applyProtection="1">
      <alignment horizontal="center" vertical="center" shrinkToFit="1"/>
    </xf>
    <xf numFmtId="2" fontId="7" fillId="6" borderId="11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0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7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3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32" xfId="1" applyNumberFormat="1" applyFont="1" applyFill="1" applyBorder="1" applyAlignment="1" applyProtection="1">
      <alignment horizontal="center" vertical="center" shrinkToFit="1"/>
      <protection hidden="1"/>
    </xf>
    <xf numFmtId="0" fontId="20" fillId="0" borderId="0" xfId="0" applyFont="1" applyFill="1" applyBorder="1" applyAlignment="1">
      <alignment horizontal="center" vertical="center" wrapText="1"/>
    </xf>
    <xf numFmtId="2" fontId="15" fillId="0" borderId="10" xfId="1" applyNumberFormat="1" applyFont="1" applyFill="1" applyBorder="1" applyAlignment="1" applyProtection="1">
      <alignment horizontal="center" vertical="center" shrinkToFit="1"/>
      <protection hidden="1"/>
    </xf>
    <xf numFmtId="2" fontId="15" fillId="0" borderId="12" xfId="1" applyNumberFormat="1" applyFont="1" applyFill="1" applyBorder="1" applyAlignment="1" applyProtection="1">
      <alignment horizontal="center" vertical="center" shrinkToFit="1"/>
      <protection hidden="1"/>
    </xf>
    <xf numFmtId="2" fontId="15" fillId="0" borderId="14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21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2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54" fillId="11" borderId="56" xfId="0" applyFont="1" applyFill="1" applyBorder="1" applyAlignment="1" applyProtection="1">
      <alignment horizontal="center" vertical="center" shrinkToFit="1"/>
      <protection hidden="1"/>
    </xf>
    <xf numFmtId="0" fontId="8" fillId="5" borderId="49" xfId="0" applyFont="1" applyFill="1" applyBorder="1" applyAlignment="1" applyProtection="1">
      <alignment horizontal="center" vertical="center" shrinkToFit="1"/>
      <protection hidden="1"/>
    </xf>
    <xf numFmtId="0" fontId="8" fillId="19" borderId="52" xfId="0" applyFont="1" applyFill="1" applyBorder="1" applyAlignment="1" applyProtection="1">
      <alignment horizontal="center" vertical="center" shrinkToFit="1"/>
      <protection hidden="1"/>
    </xf>
    <xf numFmtId="0" fontId="60" fillId="0" borderId="0" xfId="2" applyFont="1" applyAlignment="1" applyProtection="1">
      <alignment vertical="center"/>
    </xf>
    <xf numFmtId="0" fontId="54" fillId="18" borderId="70" xfId="0" applyFont="1" applyFill="1" applyBorder="1" applyAlignment="1" applyProtection="1">
      <alignment horizontal="center" vertical="center" shrinkToFit="1"/>
      <protection hidden="1"/>
    </xf>
    <xf numFmtId="0" fontId="8" fillId="19" borderId="71" xfId="0" applyFont="1" applyFill="1" applyBorder="1" applyAlignment="1" applyProtection="1">
      <alignment horizontal="center" vertical="center" shrinkToFit="1"/>
      <protection hidden="1"/>
    </xf>
    <xf numFmtId="0" fontId="54" fillId="11" borderId="37" xfId="0" applyFont="1" applyFill="1" applyBorder="1" applyAlignment="1" applyProtection="1">
      <alignment horizontal="center" vertical="center" shrinkToFit="1"/>
      <protection hidden="1"/>
    </xf>
    <xf numFmtId="0" fontId="8" fillId="5" borderId="19" xfId="0" applyFont="1" applyFill="1" applyBorder="1" applyAlignment="1" applyProtection="1">
      <alignment horizontal="center" vertical="center" shrinkToFit="1"/>
      <protection hidden="1"/>
    </xf>
    <xf numFmtId="2" fontId="56" fillId="16" borderId="12" xfId="0" applyNumberFormat="1" applyFont="1" applyFill="1" applyBorder="1" applyAlignment="1">
      <alignment horizontal="center" vertical="center" shrinkToFit="1"/>
    </xf>
    <xf numFmtId="2" fontId="56" fillId="4" borderId="10" xfId="0" applyNumberFormat="1" applyFont="1" applyFill="1" applyBorder="1" applyAlignment="1">
      <alignment horizontal="center" vertical="center" wrapText="1"/>
    </xf>
    <xf numFmtId="2" fontId="56" fillId="14" borderId="12" xfId="0" applyNumberFormat="1" applyFont="1" applyFill="1" applyBorder="1" applyAlignment="1">
      <alignment horizontal="center" vertical="center" shrinkToFit="1"/>
    </xf>
    <xf numFmtId="2" fontId="56" fillId="14" borderId="14" xfId="0" applyNumberFormat="1" applyFont="1" applyFill="1" applyBorder="1" applyAlignment="1">
      <alignment horizontal="center" vertical="center" shrinkToFit="1"/>
    </xf>
    <xf numFmtId="0" fontId="8" fillId="2" borderId="19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8" fillId="12" borderId="18" xfId="0" applyFont="1" applyFill="1" applyBorder="1" applyAlignment="1" applyProtection="1">
      <alignment horizontal="center" wrapText="1"/>
    </xf>
    <xf numFmtId="0" fontId="8" fillId="12" borderId="9" xfId="0" applyFont="1" applyFill="1" applyBorder="1" applyAlignment="1" applyProtection="1">
      <alignment horizontal="center" wrapText="1"/>
    </xf>
    <xf numFmtId="2" fontId="7" fillId="0" borderId="81" xfId="0" applyNumberFormat="1" applyFont="1" applyFill="1" applyBorder="1" applyAlignment="1">
      <alignment horizontal="center" shrinkToFit="1"/>
    </xf>
    <xf numFmtId="2" fontId="7" fillId="0" borderId="82" xfId="0" applyNumberFormat="1" applyFont="1" applyFill="1" applyBorder="1" applyAlignment="1">
      <alignment horizontal="center" shrinkToFit="1"/>
    </xf>
    <xf numFmtId="2" fontId="7" fillId="0" borderId="83" xfId="0" applyNumberFormat="1" applyFont="1" applyFill="1" applyBorder="1" applyAlignment="1">
      <alignment horizontal="center" shrinkToFit="1"/>
    </xf>
    <xf numFmtId="2" fontId="6" fillId="0" borderId="1" xfId="0" applyNumberFormat="1" applyFont="1" applyFill="1" applyBorder="1" applyAlignment="1">
      <alignment horizontal="center" vertical="center" shrinkToFit="1"/>
    </xf>
    <xf numFmtId="1" fontId="7" fillId="4" borderId="26" xfId="0" applyNumberFormat="1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textRotation="90" wrapText="1"/>
    </xf>
    <xf numFmtId="2" fontId="6" fillId="0" borderId="26" xfId="0" applyNumberFormat="1" applyFont="1" applyFill="1" applyBorder="1" applyAlignment="1">
      <alignment horizontal="center" vertical="center" shrinkToFit="1"/>
    </xf>
    <xf numFmtId="2" fontId="6" fillId="0" borderId="35" xfId="0" applyNumberFormat="1" applyFont="1" applyFill="1" applyBorder="1" applyAlignment="1">
      <alignment horizontal="center" vertical="center" shrinkToFit="1"/>
    </xf>
    <xf numFmtId="2" fontId="6" fillId="0" borderId="24" xfId="0" applyNumberFormat="1" applyFont="1" applyFill="1" applyBorder="1" applyAlignment="1">
      <alignment horizontal="center" vertical="center" shrinkToFit="1"/>
    </xf>
    <xf numFmtId="2" fontId="15" fillId="0" borderId="33" xfId="0" applyNumberFormat="1" applyFont="1" applyFill="1" applyBorder="1" applyAlignment="1">
      <alignment horizontal="center" vertical="center" shrinkToFit="1"/>
    </xf>
    <xf numFmtId="2" fontId="6" fillId="0" borderId="41" xfId="0" applyNumberFormat="1" applyFont="1" applyFill="1" applyBorder="1" applyAlignment="1">
      <alignment horizontal="center" vertical="center" shrinkToFit="1"/>
    </xf>
    <xf numFmtId="2" fontId="15" fillId="0" borderId="42" xfId="0" applyNumberFormat="1" applyFont="1" applyFill="1" applyBorder="1" applyAlignment="1">
      <alignment horizontal="center" vertical="center" shrinkToFit="1"/>
    </xf>
    <xf numFmtId="2" fontId="6" fillId="0" borderId="27" xfId="0" applyNumberFormat="1" applyFont="1" applyFill="1" applyBorder="1" applyAlignment="1">
      <alignment horizontal="center" vertical="center" shrinkToFit="1"/>
    </xf>
    <xf numFmtId="2" fontId="6" fillId="0" borderId="28" xfId="0" applyNumberFormat="1" applyFont="1" applyFill="1" applyBorder="1" applyAlignment="1">
      <alignment horizontal="center" vertical="center" shrinkToFit="1"/>
    </xf>
    <xf numFmtId="2" fontId="15" fillId="0" borderId="34" xfId="0" applyNumberFormat="1" applyFont="1" applyFill="1" applyBorder="1" applyAlignment="1">
      <alignment horizontal="center" vertical="center" shrinkToFit="1"/>
    </xf>
    <xf numFmtId="1" fontId="15" fillId="4" borderId="43" xfId="0" applyNumberFormat="1" applyFont="1" applyFill="1" applyBorder="1" applyAlignment="1">
      <alignment horizontal="center" vertical="center" wrapText="1"/>
    </xf>
    <xf numFmtId="0" fontId="15" fillId="4" borderId="48" xfId="0" applyFont="1" applyFill="1" applyBorder="1" applyAlignment="1" applyProtection="1">
      <alignment horizontal="center" textRotation="90" shrinkToFit="1"/>
    </xf>
    <xf numFmtId="0" fontId="7" fillId="4" borderId="18" xfId="0" applyFont="1" applyFill="1" applyBorder="1" applyAlignment="1">
      <alignment horizontal="center" vertical="center" wrapText="1"/>
    </xf>
    <xf numFmtId="2" fontId="7" fillId="4" borderId="9" xfId="0" applyNumberFormat="1" applyFont="1" applyFill="1" applyBorder="1" applyAlignment="1">
      <alignment horizontal="center" shrinkToFit="1"/>
    </xf>
    <xf numFmtId="0" fontId="58" fillId="16" borderId="14" xfId="0" applyFont="1" applyFill="1" applyBorder="1" applyAlignment="1">
      <alignment vertical="center" shrinkToFit="1"/>
    </xf>
    <xf numFmtId="0" fontId="58" fillId="16" borderId="14" xfId="0" applyFont="1" applyFill="1" applyBorder="1" applyAlignment="1">
      <alignment horizontal="center" vertical="center" shrinkToFit="1"/>
    </xf>
    <xf numFmtId="2" fontId="58" fillId="16" borderId="14" xfId="0" applyNumberFormat="1" applyFont="1" applyFill="1" applyBorder="1" applyAlignment="1">
      <alignment horizontal="center" vertical="center" shrinkToFit="1"/>
    </xf>
    <xf numFmtId="2" fontId="56" fillId="16" borderId="14" xfId="0" applyNumberFormat="1" applyFont="1" applyFill="1" applyBorder="1" applyAlignment="1">
      <alignment horizontal="center" vertical="center" shrinkToFit="1"/>
    </xf>
    <xf numFmtId="2" fontId="56" fillId="6" borderId="15" xfId="1" applyNumberFormat="1" applyFont="1" applyFill="1" applyBorder="1" applyAlignment="1" applyProtection="1">
      <alignment horizontal="center" vertical="center"/>
    </xf>
    <xf numFmtId="2" fontId="58" fillId="16" borderId="14" xfId="0" applyNumberFormat="1" applyFont="1" applyFill="1" applyBorder="1" applyAlignment="1">
      <alignment horizontal="center" vertical="center" wrapText="1"/>
    </xf>
    <xf numFmtId="187" fontId="56" fillId="16" borderId="36" xfId="0" applyNumberFormat="1" applyFont="1" applyFill="1" applyBorder="1" applyAlignment="1">
      <alignment horizontal="center" vertical="center" wrapText="1"/>
    </xf>
    <xf numFmtId="187" fontId="56" fillId="16" borderId="28" xfId="0" applyNumberFormat="1" applyFont="1" applyFill="1" applyBorder="1" applyAlignment="1">
      <alignment horizontal="center" vertical="center" wrapText="1"/>
    </xf>
    <xf numFmtId="187" fontId="56" fillId="16" borderId="3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wrapText="1"/>
    </xf>
    <xf numFmtId="0" fontId="67" fillId="0" borderId="0" xfId="0" applyFont="1" applyProtection="1"/>
    <xf numFmtId="0" fontId="4" fillId="8" borderId="0" xfId="0" applyFont="1" applyFill="1" applyAlignment="1" applyProtection="1">
      <alignment wrapText="1"/>
      <protection hidden="1"/>
    </xf>
    <xf numFmtId="0" fontId="4" fillId="8" borderId="0" xfId="0" applyFont="1" applyFill="1" applyAlignment="1" applyProtection="1">
      <alignment vertical="center" wrapText="1"/>
      <protection hidden="1"/>
    </xf>
    <xf numFmtId="0" fontId="4" fillId="8" borderId="0" xfId="0" applyFont="1" applyFill="1" applyBorder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wrapText="1"/>
      <protection hidden="1"/>
    </xf>
    <xf numFmtId="0" fontId="5" fillId="25" borderId="37" xfId="0" applyFont="1" applyFill="1" applyBorder="1" applyAlignment="1" applyProtection="1">
      <alignment horizontal="center" wrapText="1"/>
      <protection hidden="1"/>
    </xf>
    <xf numFmtId="0" fontId="8" fillId="25" borderId="19" xfId="0" applyFont="1" applyFill="1" applyBorder="1" applyAlignment="1" applyProtection="1">
      <alignment horizontal="center" vertical="center" wrapText="1"/>
      <protection hidden="1"/>
    </xf>
    <xf numFmtId="0" fontId="8" fillId="25" borderId="18" xfId="0" applyFont="1" applyFill="1" applyBorder="1" applyAlignment="1" applyProtection="1">
      <alignment horizontal="center" vertical="center" wrapText="1"/>
      <protection hidden="1"/>
    </xf>
    <xf numFmtId="0" fontId="63" fillId="25" borderId="19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25" borderId="39" xfId="0" applyFont="1" applyFill="1" applyBorder="1" applyAlignment="1" applyProtection="1">
      <alignment vertical="top" wrapText="1"/>
      <protection hidden="1"/>
    </xf>
    <xf numFmtId="0" fontId="8" fillId="25" borderId="9" xfId="0" applyFont="1" applyFill="1" applyBorder="1" applyAlignment="1" applyProtection="1">
      <alignment horizontal="center" vertical="top" wrapText="1"/>
      <protection hidden="1"/>
    </xf>
    <xf numFmtId="0" fontId="8" fillId="25" borderId="21" xfId="0" applyFont="1" applyFill="1" applyBorder="1" applyAlignment="1" applyProtection="1">
      <alignment horizontal="center" vertical="top" wrapText="1"/>
      <protection hidden="1"/>
    </xf>
    <xf numFmtId="0" fontId="5" fillId="24" borderId="22" xfId="0" applyFont="1" applyFill="1" applyBorder="1" applyAlignment="1" applyProtection="1">
      <alignment vertical="top" wrapText="1"/>
      <protection hidden="1"/>
    </xf>
    <xf numFmtId="0" fontId="5" fillId="24" borderId="22" xfId="0" applyFont="1" applyFill="1" applyBorder="1" applyAlignment="1" applyProtection="1">
      <alignment horizontal="center" vertical="top" wrapText="1"/>
      <protection hidden="1"/>
    </xf>
    <xf numFmtId="0" fontId="5" fillId="24" borderId="22" xfId="0" applyNumberFormat="1" applyFont="1" applyFill="1" applyBorder="1" applyAlignment="1" applyProtection="1">
      <alignment horizontal="center" vertical="top" wrapText="1"/>
      <protection hidden="1"/>
    </xf>
    <xf numFmtId="0" fontId="5" fillId="24" borderId="49" xfId="0" applyNumberFormat="1" applyFont="1" applyFill="1" applyBorder="1" applyAlignment="1" applyProtection="1">
      <alignment horizontal="center" vertical="top" wrapText="1"/>
      <protection hidden="1"/>
    </xf>
    <xf numFmtId="0" fontId="5" fillId="24" borderId="56" xfId="0" applyNumberFormat="1" applyFont="1" applyFill="1" applyBorder="1" applyAlignment="1" applyProtection="1">
      <alignment horizontal="center" vertical="top" wrapText="1"/>
      <protection hidden="1"/>
    </xf>
    <xf numFmtId="0" fontId="5" fillId="24" borderId="51" xfId="0" applyNumberFormat="1" applyFont="1" applyFill="1" applyBorder="1" applyAlignment="1" applyProtection="1">
      <alignment horizontal="center" vertical="top" wrapText="1"/>
      <protection hidden="1"/>
    </xf>
    <xf numFmtId="0" fontId="5" fillId="24" borderId="52" xfId="0" applyNumberFormat="1" applyFont="1" applyFill="1" applyBorder="1" applyAlignment="1" applyProtection="1">
      <alignment horizontal="center" vertical="top" wrapText="1"/>
      <protection hidden="1"/>
    </xf>
    <xf numFmtId="0" fontId="5" fillId="23" borderId="23" xfId="4" applyFont="1" applyFill="1" applyBorder="1" applyAlignment="1" applyProtection="1">
      <alignment horizontal="left" vertical="top" wrapText="1" readingOrder="1"/>
      <protection hidden="1"/>
    </xf>
    <xf numFmtId="0" fontId="4" fillId="0" borderId="0" xfId="0" applyFont="1" applyFill="1" applyAlignment="1" applyProtection="1">
      <alignment wrapText="1"/>
      <protection hidden="1"/>
    </xf>
    <xf numFmtId="0" fontId="5" fillId="3" borderId="20" xfId="4" applyFont="1" applyFill="1" applyBorder="1" applyAlignment="1" applyProtection="1">
      <alignment horizontal="left" vertical="top" wrapText="1" readingOrder="1"/>
      <protection hidden="1"/>
    </xf>
    <xf numFmtId="0" fontId="4" fillId="3" borderId="23" xfId="4" applyFont="1" applyFill="1" applyBorder="1" applyAlignment="1" applyProtection="1">
      <alignment horizontal="left" vertical="top" wrapText="1" readingOrder="1"/>
      <protection hidden="1"/>
    </xf>
    <xf numFmtId="0" fontId="4" fillId="3" borderId="9" xfId="4" applyFont="1" applyFill="1" applyBorder="1" applyAlignment="1" applyProtection="1">
      <alignment horizontal="left" vertical="top" wrapText="1" readingOrder="1"/>
      <protection hidden="1"/>
    </xf>
    <xf numFmtId="0" fontId="5" fillId="26" borderId="37" xfId="0" applyFont="1" applyFill="1" applyBorder="1" applyAlignment="1" applyProtection="1">
      <alignment horizontal="center" wrapText="1"/>
      <protection hidden="1"/>
    </xf>
    <xf numFmtId="0" fontId="8" fillId="26" borderId="19" xfId="0" applyFont="1" applyFill="1" applyBorder="1" applyAlignment="1" applyProtection="1">
      <alignment horizontal="center" vertical="center" wrapText="1"/>
      <protection hidden="1"/>
    </xf>
    <xf numFmtId="0" fontId="8" fillId="26" borderId="18" xfId="0" applyFont="1" applyFill="1" applyBorder="1" applyAlignment="1" applyProtection="1">
      <alignment horizontal="center" vertical="center" wrapText="1"/>
      <protection hidden="1"/>
    </xf>
    <xf numFmtId="0" fontId="63" fillId="26" borderId="19" xfId="0" applyFont="1" applyFill="1" applyBorder="1" applyAlignment="1" applyProtection="1">
      <alignment horizontal="center" vertical="center" wrapText="1"/>
      <protection hidden="1"/>
    </xf>
    <xf numFmtId="0" fontId="5" fillId="26" borderId="39" xfId="0" applyFont="1" applyFill="1" applyBorder="1" applyAlignment="1" applyProtection="1">
      <alignment vertical="top" wrapText="1"/>
      <protection hidden="1"/>
    </xf>
    <xf numFmtId="0" fontId="8" fillId="26" borderId="9" xfId="0" applyFont="1" applyFill="1" applyBorder="1" applyAlignment="1" applyProtection="1">
      <alignment horizontal="center" vertical="top" wrapText="1"/>
      <protection hidden="1"/>
    </xf>
    <xf numFmtId="0" fontId="8" fillId="26" borderId="21" xfId="0" applyFont="1" applyFill="1" applyBorder="1" applyAlignment="1" applyProtection="1">
      <alignment horizontal="center" vertical="top" wrapText="1"/>
      <protection hidden="1"/>
    </xf>
    <xf numFmtId="0" fontId="5" fillId="22" borderId="10" xfId="4" applyFont="1" applyFill="1" applyBorder="1" applyAlignment="1" applyProtection="1">
      <alignment horizontal="left" vertical="top" wrapText="1" readingOrder="1"/>
      <protection hidden="1"/>
    </xf>
    <xf numFmtId="0" fontId="5" fillId="7" borderId="20" xfId="4" applyFont="1" applyFill="1" applyBorder="1" applyAlignment="1" applyProtection="1">
      <alignment horizontal="left" vertical="top" wrapText="1" readingOrder="1"/>
      <protection hidden="1"/>
    </xf>
    <xf numFmtId="0" fontId="4" fillId="7" borderId="20" xfId="4" applyFont="1" applyFill="1" applyBorder="1" applyAlignment="1" applyProtection="1">
      <alignment horizontal="left" vertical="top" wrapText="1" readingOrder="1"/>
      <protection hidden="1"/>
    </xf>
    <xf numFmtId="0" fontId="5" fillId="7" borderId="16" xfId="4" applyFont="1" applyFill="1" applyBorder="1" applyAlignment="1" applyProtection="1">
      <alignment horizontal="left" vertical="top" wrapText="1" readingOrder="1"/>
      <protection hidden="1"/>
    </xf>
    <xf numFmtId="0" fontId="4" fillId="7" borderId="23" xfId="4" applyFont="1" applyFill="1" applyBorder="1" applyAlignment="1" applyProtection="1">
      <alignment horizontal="left" vertical="top" wrapText="1" readingOrder="1"/>
      <protection hidden="1"/>
    </xf>
    <xf numFmtId="0" fontId="4" fillId="7" borderId="9" xfId="4" applyFont="1" applyFill="1" applyBorder="1" applyAlignment="1" applyProtection="1">
      <alignment horizontal="left" vertical="top" shrinkToFit="1" readingOrder="1"/>
      <protection hidden="1"/>
    </xf>
    <xf numFmtId="0" fontId="5" fillId="27" borderId="45" xfId="0" applyFont="1" applyFill="1" applyBorder="1" applyAlignment="1" applyProtection="1">
      <alignment horizontal="center" wrapText="1"/>
      <protection hidden="1"/>
    </xf>
    <xf numFmtId="0" fontId="8" fillId="27" borderId="0" xfId="0" applyFont="1" applyFill="1" applyBorder="1" applyAlignment="1" applyProtection="1">
      <alignment horizontal="center" vertical="center" wrapText="1"/>
      <protection hidden="1"/>
    </xf>
    <xf numFmtId="0" fontId="8" fillId="27" borderId="20" xfId="0" applyFont="1" applyFill="1" applyBorder="1" applyAlignment="1" applyProtection="1">
      <alignment horizontal="center" vertical="center" wrapText="1"/>
      <protection hidden="1"/>
    </xf>
    <xf numFmtId="0" fontId="63" fillId="27" borderId="0" xfId="0" applyFont="1" applyFill="1" applyBorder="1" applyAlignment="1" applyProtection="1">
      <alignment horizontal="center" vertical="center" wrapText="1"/>
      <protection hidden="1"/>
    </xf>
    <xf numFmtId="0" fontId="5" fillId="27" borderId="39" xfId="0" applyFont="1" applyFill="1" applyBorder="1" applyAlignment="1" applyProtection="1">
      <alignment vertical="top" wrapText="1"/>
      <protection hidden="1"/>
    </xf>
    <xf numFmtId="0" fontId="8" fillId="27" borderId="9" xfId="0" applyFont="1" applyFill="1" applyBorder="1" applyAlignment="1" applyProtection="1">
      <alignment horizontal="center" vertical="top" wrapText="1"/>
      <protection hidden="1"/>
    </xf>
    <xf numFmtId="0" fontId="8" fillId="27" borderId="21" xfId="0" applyFont="1" applyFill="1" applyBorder="1" applyAlignment="1" applyProtection="1">
      <alignment horizontal="center" vertical="top" wrapText="1"/>
      <protection hidden="1"/>
    </xf>
    <xf numFmtId="0" fontId="5" fillId="27" borderId="37" xfId="4" applyFont="1" applyFill="1" applyBorder="1" applyAlignment="1" applyProtection="1">
      <alignment horizontal="left" vertical="top" wrapText="1" readingOrder="1"/>
      <protection hidden="1"/>
    </xf>
    <xf numFmtId="0" fontId="5" fillId="4" borderId="75" xfId="4" applyFont="1" applyFill="1" applyBorder="1" applyAlignment="1" applyProtection="1">
      <alignment horizontal="left" vertical="top" wrapText="1" readingOrder="1"/>
      <protection hidden="1"/>
    </xf>
    <xf numFmtId="0" fontId="4" fillId="4" borderId="65" xfId="4" applyFont="1" applyFill="1" applyBorder="1" applyAlignment="1" applyProtection="1">
      <alignment horizontal="left" vertical="top" wrapText="1" readingOrder="1"/>
      <protection hidden="1"/>
    </xf>
    <xf numFmtId="0" fontId="5" fillId="4" borderId="45" xfId="4" applyFont="1" applyFill="1" applyBorder="1" applyAlignment="1" applyProtection="1">
      <alignment horizontal="left" vertical="top" wrapText="1" readingOrder="1"/>
      <protection hidden="1"/>
    </xf>
    <xf numFmtId="0" fontId="4" fillId="4" borderId="45" xfId="4" applyFont="1" applyFill="1" applyBorder="1" applyAlignment="1" applyProtection="1">
      <alignment horizontal="left" vertical="top" wrapText="1" readingOrder="1"/>
      <protection hidden="1"/>
    </xf>
    <xf numFmtId="0" fontId="4" fillId="4" borderId="39" xfId="4" applyFont="1" applyFill="1" applyBorder="1" applyAlignment="1" applyProtection="1">
      <alignment horizontal="left" vertical="top" wrapText="1" readingOrder="1"/>
      <protection hidden="1"/>
    </xf>
    <xf numFmtId="0" fontId="5" fillId="0" borderId="23" xfId="4" applyFont="1" applyFill="1" applyBorder="1" applyAlignment="1" applyProtection="1">
      <alignment horizontal="center" vertical="top" wrapText="1" readingOrder="1"/>
      <protection locked="0" hidden="1"/>
    </xf>
    <xf numFmtId="0" fontId="5" fillId="0" borderId="20" xfId="4" applyFont="1" applyFill="1" applyBorder="1" applyAlignment="1" applyProtection="1">
      <alignment horizontal="center" vertical="top" wrapText="1" readingOrder="1"/>
      <protection locked="0" hidden="1"/>
    </xf>
    <xf numFmtId="188" fontId="5" fillId="0" borderId="20" xfId="4" applyNumberFormat="1" applyFont="1" applyFill="1" applyBorder="1" applyAlignment="1" applyProtection="1">
      <alignment horizontal="center" vertical="top" wrapText="1" readingOrder="1"/>
      <protection locked="0" hidden="1"/>
    </xf>
    <xf numFmtId="188" fontId="5" fillId="0" borderId="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2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45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5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46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4" fillId="0" borderId="23" xfId="4" applyFont="1" applyFill="1" applyBorder="1" applyAlignment="1" applyProtection="1">
      <alignment horizontal="center" vertical="top" wrapText="1" readingOrder="1"/>
      <protection locked="0" hidden="1"/>
    </xf>
    <xf numFmtId="188" fontId="4" fillId="0" borderId="23" xfId="4" applyNumberFormat="1" applyFont="1" applyFill="1" applyBorder="1" applyAlignment="1" applyProtection="1">
      <alignment horizontal="center" vertical="top" wrapText="1" readingOrder="1"/>
      <protection locked="0" hidden="1"/>
    </xf>
    <xf numFmtId="188" fontId="4" fillId="0" borderId="32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23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32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65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7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46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53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54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4" fillId="0" borderId="9" xfId="4" applyFont="1" applyFill="1" applyBorder="1" applyAlignment="1" applyProtection="1">
      <alignment horizontal="center" vertical="top" wrapText="1" readingOrder="1"/>
      <protection locked="0" hidden="1"/>
    </xf>
    <xf numFmtId="188" fontId="4" fillId="0" borderId="9" xfId="4" applyNumberFormat="1" applyFont="1" applyFill="1" applyBorder="1" applyAlignment="1" applyProtection="1">
      <alignment horizontal="center" vertical="top" wrapText="1" readingOrder="1"/>
      <protection locked="0" hidden="1"/>
    </xf>
    <xf numFmtId="188" fontId="4" fillId="0" borderId="21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9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21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39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25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48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5" fillId="0" borderId="57" xfId="4" applyFont="1" applyFill="1" applyBorder="1" applyAlignment="1" applyProtection="1">
      <alignment horizontal="center" vertical="top" wrapText="1" readingOrder="1"/>
      <protection locked="0" hidden="1"/>
    </xf>
    <xf numFmtId="0" fontId="5" fillId="0" borderId="10" xfId="4" applyFont="1" applyFill="1" applyBorder="1" applyAlignment="1" applyProtection="1">
      <alignment horizontal="center" vertical="top" wrapText="1" readingOrder="1"/>
      <protection locked="0" hidden="1"/>
    </xf>
    <xf numFmtId="188" fontId="5" fillId="0" borderId="11" xfId="4" applyNumberFormat="1" applyFont="1" applyFill="1" applyBorder="1" applyAlignment="1" applyProtection="1">
      <alignment horizontal="center" vertical="top" wrapText="1" readingOrder="1"/>
      <protection locked="0" hidden="1"/>
    </xf>
    <xf numFmtId="188" fontId="5" fillId="0" borderId="1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11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1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57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24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33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5" fillId="0" borderId="45" xfId="4" applyFont="1" applyFill="1" applyBorder="1" applyAlignment="1" applyProtection="1">
      <alignment horizontal="center" vertical="top" wrapText="1" readingOrder="1"/>
      <protection locked="0" hidden="1"/>
    </xf>
    <xf numFmtId="0" fontId="4" fillId="0" borderId="45" xfId="4" applyFont="1" applyFill="1" applyBorder="1" applyAlignment="1" applyProtection="1">
      <alignment horizontal="center" vertical="top" wrapText="1" readingOrder="1"/>
      <protection locked="0" hidden="1"/>
    </xf>
    <xf numFmtId="0" fontId="4" fillId="0" borderId="20" xfId="4" applyFont="1" applyFill="1" applyBorder="1" applyAlignment="1" applyProtection="1">
      <alignment horizontal="center" vertical="top" wrapText="1" readingOrder="1"/>
      <protection locked="0" hidden="1"/>
    </xf>
    <xf numFmtId="188" fontId="4" fillId="0" borderId="0" xfId="4" applyNumberFormat="1" applyFont="1" applyFill="1" applyBorder="1" applyAlignment="1" applyProtection="1">
      <alignment horizontal="center" vertical="top" wrapText="1" readingOrder="1"/>
      <protection locked="0" hidden="1"/>
    </xf>
    <xf numFmtId="188" fontId="4" fillId="0" borderId="2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2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45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5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5" fillId="0" borderId="75" xfId="4" applyFont="1" applyFill="1" applyBorder="1" applyAlignment="1" applyProtection="1">
      <alignment horizontal="center" vertical="top" wrapText="1" readingOrder="1"/>
      <protection locked="0" hidden="1"/>
    </xf>
    <xf numFmtId="0" fontId="5" fillId="0" borderId="16" xfId="4" applyFont="1" applyFill="1" applyBorder="1" applyAlignment="1" applyProtection="1">
      <alignment horizontal="center" vertical="top" wrapText="1" readingOrder="1"/>
      <protection locked="0" hidden="1"/>
    </xf>
    <xf numFmtId="188" fontId="5" fillId="0" borderId="17" xfId="4" applyNumberFormat="1" applyFont="1" applyFill="1" applyBorder="1" applyAlignment="1" applyProtection="1">
      <alignment horizontal="center" vertical="top" wrapText="1" readingOrder="1"/>
      <protection locked="0" hidden="1"/>
    </xf>
    <xf numFmtId="188" fontId="5" fillId="0" borderId="16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17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16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75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3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4" fillId="0" borderId="65" xfId="4" applyFont="1" applyFill="1" applyBorder="1" applyAlignment="1" applyProtection="1">
      <alignment horizontal="center" vertical="top" wrapText="1" readingOrder="1"/>
      <protection locked="0" hidden="1"/>
    </xf>
    <xf numFmtId="0" fontId="4" fillId="0" borderId="39" xfId="4" applyFont="1" applyFill="1" applyBorder="1" applyAlignment="1" applyProtection="1">
      <alignment horizontal="center" vertical="top" wrapText="1" readingOrder="1"/>
      <protection locked="0" hidden="1"/>
    </xf>
    <xf numFmtId="0" fontId="5" fillId="0" borderId="18" xfId="4" applyFont="1" applyFill="1" applyBorder="1" applyAlignment="1" applyProtection="1">
      <alignment horizontal="center" vertical="center" wrapText="1" readingOrder="1"/>
      <protection locked="0" hidden="1"/>
    </xf>
    <xf numFmtId="0" fontId="5" fillId="0" borderId="19" xfId="4" applyFont="1" applyFill="1" applyBorder="1" applyAlignment="1" applyProtection="1">
      <alignment horizontal="center" vertical="center" wrapText="1" readingOrder="1"/>
      <protection locked="0" hidden="1"/>
    </xf>
    <xf numFmtId="188" fontId="5" fillId="0" borderId="18" xfId="4" applyNumberFormat="1" applyFont="1" applyFill="1" applyBorder="1" applyAlignment="1" applyProtection="1">
      <alignment horizontal="center" vertical="center" wrapText="1" readingOrder="1"/>
      <protection locked="0" hidden="1"/>
    </xf>
    <xf numFmtId="188" fontId="5" fillId="0" borderId="19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18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19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37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7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71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5" fillId="0" borderId="16" xfId="4" applyFont="1" applyFill="1" applyBorder="1" applyAlignment="1" applyProtection="1">
      <alignment horizontal="center" vertical="center" wrapText="1" readingOrder="1"/>
      <protection locked="0" hidden="1"/>
    </xf>
    <xf numFmtId="0" fontId="5" fillId="0" borderId="17" xfId="4" applyFont="1" applyFill="1" applyBorder="1" applyAlignment="1" applyProtection="1">
      <alignment horizontal="center" vertical="center" wrapText="1" readingOrder="1"/>
      <protection locked="0" hidden="1"/>
    </xf>
    <xf numFmtId="188" fontId="4" fillId="0" borderId="16" xfId="4" applyNumberFormat="1" applyFont="1" applyFill="1" applyBorder="1" applyAlignment="1" applyProtection="1">
      <alignment horizontal="center" vertical="center" wrapText="1" readingOrder="1"/>
      <protection locked="0" hidden="1"/>
    </xf>
    <xf numFmtId="188" fontId="5" fillId="0" borderId="17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16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17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75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3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53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4" fillId="0" borderId="23" xfId="4" applyFont="1" applyFill="1" applyBorder="1" applyAlignment="1" applyProtection="1">
      <alignment horizontal="center" vertical="center" wrapText="1" readingOrder="1"/>
      <protection locked="0" hidden="1"/>
    </xf>
    <xf numFmtId="0" fontId="4" fillId="0" borderId="32" xfId="4" applyFont="1" applyFill="1" applyBorder="1" applyAlignment="1" applyProtection="1">
      <alignment horizontal="center" vertical="center" wrapText="1" readingOrder="1"/>
      <protection locked="0" hidden="1"/>
    </xf>
    <xf numFmtId="188" fontId="4" fillId="0" borderId="23" xfId="4" applyNumberFormat="1" applyFont="1" applyFill="1" applyBorder="1" applyAlignment="1" applyProtection="1">
      <alignment horizontal="center" vertical="center" wrapText="1" readingOrder="1"/>
      <protection locked="0" hidden="1"/>
    </xf>
    <xf numFmtId="188" fontId="4" fillId="0" borderId="32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23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32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65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7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54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5" fillId="0" borderId="20" xfId="4" applyFont="1" applyFill="1" applyBorder="1" applyAlignment="1" applyProtection="1">
      <alignment horizontal="center" vertical="center" wrapText="1" readingOrder="1"/>
      <protection locked="0" hidden="1"/>
    </xf>
    <xf numFmtId="0" fontId="5" fillId="0" borderId="0" xfId="4" applyFont="1" applyFill="1" applyBorder="1" applyAlignment="1" applyProtection="1">
      <alignment horizontal="center" vertical="center" wrapText="1" readingOrder="1"/>
      <protection locked="0" hidden="1"/>
    </xf>
    <xf numFmtId="188" fontId="5" fillId="0" borderId="20" xfId="4" applyNumberFormat="1" applyFont="1" applyFill="1" applyBorder="1" applyAlignment="1" applyProtection="1">
      <alignment horizontal="center" vertical="center" wrapText="1" readingOrder="1"/>
      <protection locked="0" hidden="1"/>
    </xf>
    <xf numFmtId="188" fontId="5" fillId="0" borderId="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2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45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5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46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4" fillId="0" borderId="20" xfId="4" applyFont="1" applyFill="1" applyBorder="1" applyAlignment="1" applyProtection="1">
      <alignment horizontal="center" vertical="center" wrapText="1" readingOrder="1"/>
      <protection locked="0" hidden="1"/>
    </xf>
    <xf numFmtId="0" fontId="4" fillId="0" borderId="0" xfId="4" applyFont="1" applyFill="1" applyBorder="1" applyAlignment="1" applyProtection="1">
      <alignment horizontal="center" vertical="center" wrapText="1" readingOrder="1"/>
      <protection locked="0" hidden="1"/>
    </xf>
    <xf numFmtId="188" fontId="4" fillId="0" borderId="20" xfId="4" applyNumberFormat="1" applyFont="1" applyFill="1" applyBorder="1" applyAlignment="1" applyProtection="1">
      <alignment horizontal="center" vertical="center" wrapText="1" readingOrder="1"/>
      <protection locked="0" hidden="1"/>
    </xf>
    <xf numFmtId="188" fontId="4" fillId="0" borderId="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2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45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5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46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5" fillId="0" borderId="17" xfId="4" applyFont="1" applyFill="1" applyBorder="1" applyAlignment="1" applyProtection="1">
      <alignment horizontal="center" vertical="center"/>
      <protection locked="0" hidden="1"/>
    </xf>
    <xf numFmtId="188" fontId="5" fillId="0" borderId="16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4" fillId="0" borderId="32" xfId="4" applyFont="1" applyFill="1" applyBorder="1" applyAlignment="1" applyProtection="1">
      <alignment horizontal="center" vertical="center"/>
      <protection locked="0" hidden="1"/>
    </xf>
    <xf numFmtId="189" fontId="4" fillId="0" borderId="65" xfId="4" applyNumberFormat="1" applyFont="1" applyFill="1" applyBorder="1" applyAlignment="1" applyProtection="1">
      <alignment horizontal="center" vertical="center"/>
      <protection locked="0" hidden="1"/>
    </xf>
    <xf numFmtId="189" fontId="4" fillId="0" borderId="7" xfId="4" applyNumberFormat="1" applyFont="1" applyFill="1" applyBorder="1" applyAlignment="1" applyProtection="1">
      <alignment horizontal="center" vertical="center"/>
      <protection locked="0" hidden="1"/>
    </xf>
    <xf numFmtId="189" fontId="4" fillId="0" borderId="32" xfId="4" applyNumberFormat="1" applyFont="1" applyFill="1" applyBorder="1" applyAlignment="1" applyProtection="1">
      <alignment horizontal="center" vertical="center"/>
      <protection locked="0" hidden="1"/>
    </xf>
    <xf numFmtId="189" fontId="4" fillId="0" borderId="54" xfId="4" applyNumberFormat="1" applyFont="1" applyFill="1" applyBorder="1" applyAlignment="1" applyProtection="1">
      <alignment horizontal="center" vertical="center"/>
      <protection locked="0" hidden="1"/>
    </xf>
    <xf numFmtId="0" fontId="5" fillId="0" borderId="0" xfId="4" applyFont="1" applyFill="1" applyBorder="1" applyAlignment="1" applyProtection="1">
      <alignment horizontal="center" vertical="center"/>
      <protection locked="0" hidden="1"/>
    </xf>
    <xf numFmtId="0" fontId="4" fillId="0" borderId="9" xfId="4" applyFont="1" applyFill="1" applyBorder="1" applyAlignment="1" applyProtection="1">
      <alignment horizontal="center" vertical="center" wrapText="1" readingOrder="1"/>
      <protection locked="0" hidden="1"/>
    </xf>
    <xf numFmtId="0" fontId="4" fillId="0" borderId="21" xfId="4" applyFont="1" applyFill="1" applyBorder="1" applyAlignment="1" applyProtection="1">
      <alignment horizontal="center" vertical="center"/>
      <protection locked="0" hidden="1"/>
    </xf>
    <xf numFmtId="188" fontId="4" fillId="0" borderId="9" xfId="4" applyNumberFormat="1" applyFont="1" applyFill="1" applyBorder="1" applyAlignment="1" applyProtection="1">
      <alignment horizontal="center" vertical="center" wrapText="1" readingOrder="1"/>
      <protection locked="0" hidden="1"/>
    </xf>
    <xf numFmtId="188" fontId="4" fillId="0" borderId="21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9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21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39" xfId="4" applyNumberFormat="1" applyFont="1" applyFill="1" applyBorder="1" applyAlignment="1" applyProtection="1">
      <alignment horizontal="center" vertical="center"/>
      <protection locked="0" hidden="1"/>
    </xf>
    <xf numFmtId="189" fontId="4" fillId="0" borderId="25" xfId="4" applyNumberFormat="1" applyFont="1" applyFill="1" applyBorder="1" applyAlignment="1" applyProtection="1">
      <alignment horizontal="center" vertical="center"/>
      <protection locked="0" hidden="1"/>
    </xf>
    <xf numFmtId="189" fontId="4" fillId="0" borderId="21" xfId="4" applyNumberFormat="1" applyFont="1" applyFill="1" applyBorder="1" applyAlignment="1" applyProtection="1">
      <alignment horizontal="center" vertical="center"/>
      <protection locked="0" hidden="1"/>
    </xf>
    <xf numFmtId="189" fontId="4" fillId="0" borderId="48" xfId="4" applyNumberFormat="1" applyFont="1" applyFill="1" applyBorder="1" applyAlignment="1" applyProtection="1">
      <alignment horizontal="center" vertical="center"/>
      <protection locked="0" hidden="1"/>
    </xf>
    <xf numFmtId="0" fontId="1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2" fontId="57" fillId="8" borderId="49" xfId="0" applyNumberFormat="1" applyFont="1" applyFill="1" applyBorder="1" applyAlignment="1">
      <alignment horizontal="center" vertical="center" wrapText="1"/>
    </xf>
    <xf numFmtId="2" fontId="57" fillId="16" borderId="12" xfId="0" applyNumberFormat="1" applyFont="1" applyFill="1" applyBorder="1" applyAlignment="1">
      <alignment horizontal="center" vertical="center" shrinkToFit="1"/>
    </xf>
    <xf numFmtId="2" fontId="57" fillId="16" borderId="14" xfId="0" applyNumberFormat="1" applyFont="1" applyFill="1" applyBorder="1" applyAlignment="1">
      <alignment horizontal="center" vertical="center" shrinkToFit="1"/>
    </xf>
    <xf numFmtId="0" fontId="57" fillId="4" borderId="10" xfId="0" applyFont="1" applyFill="1" applyBorder="1" applyAlignment="1">
      <alignment horizontal="center" vertical="center" wrapText="1"/>
    </xf>
    <xf numFmtId="2" fontId="57" fillId="14" borderId="12" xfId="0" applyNumberFormat="1" applyFont="1" applyFill="1" applyBorder="1" applyAlignment="1">
      <alignment horizontal="center" vertical="center" shrinkToFit="1"/>
    </xf>
    <xf numFmtId="2" fontId="57" fillId="14" borderId="14" xfId="0" applyNumberFormat="1" applyFont="1" applyFill="1" applyBorder="1" applyAlignment="1">
      <alignment horizontal="center" vertical="center" shrinkToFit="1"/>
    </xf>
    <xf numFmtId="2" fontId="56" fillId="6" borderId="22" xfId="1" applyNumberFormat="1" applyFont="1" applyFill="1" applyBorder="1" applyAlignment="1" applyProtection="1">
      <alignment horizontal="center" vertical="center"/>
    </xf>
    <xf numFmtId="0" fontId="6" fillId="0" borderId="26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43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6" xfId="0" applyFont="1" applyFill="1" applyBorder="1" applyAlignment="1" applyProtection="1">
      <alignment horizontal="center" vertical="center" wrapText="1"/>
      <protection locked="0" hidden="1"/>
    </xf>
    <xf numFmtId="0" fontId="6" fillId="0" borderId="35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4" xfId="0" applyFont="1" applyFill="1" applyBorder="1" applyAlignment="1" applyProtection="1">
      <alignment horizontal="center" vertical="center" wrapText="1"/>
      <protection locked="0" hidden="1"/>
    </xf>
    <xf numFmtId="0" fontId="6" fillId="0" borderId="33" xfId="0" applyFont="1" applyFill="1" applyBorder="1" applyAlignment="1" applyProtection="1">
      <alignment horizontal="center" vertical="center" wrapText="1"/>
      <protection locked="0" hidden="1"/>
    </xf>
    <xf numFmtId="0" fontId="6" fillId="0" borderId="4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9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42" xfId="0" applyFont="1" applyFill="1" applyBorder="1" applyAlignment="1" applyProtection="1">
      <alignment horizontal="center" vertical="center" wrapText="1"/>
      <protection locked="0" hidden="1"/>
    </xf>
    <xf numFmtId="0" fontId="6" fillId="0" borderId="27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8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44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28" xfId="0" applyFont="1" applyFill="1" applyBorder="1" applyAlignment="1" applyProtection="1">
      <alignment horizontal="center" vertical="center" wrapText="1"/>
      <protection locked="0" hidden="1"/>
    </xf>
    <xf numFmtId="0" fontId="6" fillId="0" borderId="34" xfId="0" applyFont="1" applyFill="1" applyBorder="1" applyAlignment="1" applyProtection="1">
      <alignment horizontal="center" vertical="center" wrapText="1"/>
      <protection locked="0" hidden="1"/>
    </xf>
    <xf numFmtId="0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left" vertical="center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left" vertical="center" wrapText="1"/>
      <protection locked="0"/>
    </xf>
    <xf numFmtId="0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left" vertical="center" wrapText="1"/>
      <protection locked="0"/>
    </xf>
    <xf numFmtId="0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2" fontId="56" fillId="0" borderId="0" xfId="0" applyNumberFormat="1" applyFont="1" applyAlignment="1" applyProtection="1">
      <alignment horizontal="center" vertical="center"/>
    </xf>
    <xf numFmtId="2" fontId="58" fillId="0" borderId="0" xfId="0" applyNumberFormat="1" applyFont="1" applyAlignment="1" applyProtection="1">
      <alignment horizontal="center" vertical="center"/>
    </xf>
    <xf numFmtId="189" fontId="5" fillId="24" borderId="22" xfId="0" applyNumberFormat="1" applyFont="1" applyFill="1" applyBorder="1" applyAlignment="1" applyProtection="1">
      <alignment horizontal="center" vertical="top" wrapText="1"/>
      <protection hidden="1"/>
    </xf>
    <xf numFmtId="188" fontId="5" fillId="24" borderId="22" xfId="0" applyNumberFormat="1" applyFont="1" applyFill="1" applyBorder="1" applyAlignment="1" applyProtection="1">
      <alignment horizontal="center" vertical="top" wrapText="1"/>
      <protection hidden="1"/>
    </xf>
    <xf numFmtId="0" fontId="50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27" fillId="0" borderId="0" xfId="0" applyFont="1" applyAlignment="1" applyProtection="1">
      <alignment vertical="top" wrapText="1"/>
    </xf>
    <xf numFmtId="0" fontId="27" fillId="0" borderId="0" xfId="0" applyFont="1" applyAlignment="1" applyProtection="1">
      <alignment wrapText="1"/>
    </xf>
    <xf numFmtId="0" fontId="13" fillId="0" borderId="0" xfId="0" applyFont="1" applyAlignment="1" applyProtection="1">
      <alignment vertical="top" wrapText="1"/>
    </xf>
    <xf numFmtId="0" fontId="43" fillId="0" borderId="0" xfId="0" applyFont="1" applyFill="1" applyBorder="1" applyAlignment="1" applyProtection="1">
      <alignment horizontal="center" vertical="center" wrapText="1"/>
    </xf>
    <xf numFmtId="0" fontId="44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7" fillId="0" borderId="0" xfId="0" applyFont="1" applyFill="1" applyBorder="1" applyAlignment="1" applyProtection="1">
      <alignment horizontal="center" vertical="center" wrapText="1"/>
    </xf>
    <xf numFmtId="0" fontId="70" fillId="0" borderId="0" xfId="0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center"/>
    </xf>
    <xf numFmtId="0" fontId="66" fillId="0" borderId="0" xfId="0" applyFont="1" applyFill="1" applyBorder="1" applyAlignment="1" applyProtection="1">
      <alignment horizontal="center" vertical="center" wrapText="1"/>
    </xf>
    <xf numFmtId="0" fontId="68" fillId="0" borderId="0" xfId="0" applyFont="1" applyFill="1" applyBorder="1" applyAlignment="1" applyProtection="1">
      <alignment horizontal="center" vertical="center" wrapText="1"/>
    </xf>
    <xf numFmtId="0" fontId="69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Protection="1"/>
    <xf numFmtId="0" fontId="27" fillId="0" borderId="0" xfId="0" applyFont="1" applyAlignment="1" applyProtection="1">
      <alignment vertical="top"/>
    </xf>
    <xf numFmtId="0" fontId="16" fillId="8" borderId="4" xfId="0" applyFont="1" applyFill="1" applyBorder="1" applyAlignment="1" applyProtection="1">
      <alignment horizontal="center" wrapText="1"/>
    </xf>
    <xf numFmtId="0" fontId="12" fillId="8" borderId="17" xfId="0" applyFont="1" applyFill="1" applyBorder="1" applyAlignment="1" applyProtection="1">
      <alignment horizontal="center" wrapText="1"/>
    </xf>
    <xf numFmtId="0" fontId="12" fillId="8" borderId="30" xfId="0" applyFont="1" applyFill="1" applyBorder="1" applyAlignment="1" applyProtection="1">
      <alignment horizontal="center" wrapText="1"/>
    </xf>
    <xf numFmtId="0" fontId="19" fillId="8" borderId="6" xfId="0" applyFont="1" applyFill="1" applyBorder="1" applyAlignment="1" applyProtection="1">
      <alignment horizontal="center" vertical="top" wrapText="1"/>
    </xf>
    <xf numFmtId="0" fontId="19" fillId="8" borderId="0" xfId="0" applyFont="1" applyFill="1" applyBorder="1" applyAlignment="1" applyProtection="1">
      <alignment horizontal="center" vertical="top" wrapText="1"/>
    </xf>
    <xf numFmtId="0" fontId="19" fillId="8" borderId="47" xfId="0" applyFont="1" applyFill="1" applyBorder="1" applyAlignment="1" applyProtection="1">
      <alignment horizontal="center" vertical="top" wrapText="1"/>
    </xf>
    <xf numFmtId="0" fontId="28" fillId="8" borderId="8" xfId="0" applyFont="1" applyFill="1" applyBorder="1" applyAlignment="1" applyProtection="1">
      <alignment horizontal="center" vertical="top" wrapText="1"/>
    </xf>
    <xf numFmtId="0" fontId="28" fillId="8" borderId="32" xfId="0" applyFont="1" applyFill="1" applyBorder="1" applyAlignment="1" applyProtection="1">
      <alignment horizontal="center" vertical="top" wrapText="1"/>
    </xf>
    <xf numFmtId="0" fontId="28" fillId="8" borderId="31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16" fillId="7" borderId="37" xfId="0" applyFont="1" applyFill="1" applyBorder="1" applyAlignment="1" applyProtection="1">
      <alignment horizontal="center" vertical="center" wrapText="1"/>
    </xf>
    <xf numFmtId="0" fontId="16" fillId="7" borderId="19" xfId="0" applyFont="1" applyFill="1" applyBorder="1" applyAlignment="1" applyProtection="1">
      <alignment horizontal="center" vertical="center" wrapText="1"/>
    </xf>
    <xf numFmtId="0" fontId="16" fillId="7" borderId="38" xfId="0" applyFont="1" applyFill="1" applyBorder="1" applyAlignment="1" applyProtection="1">
      <alignment horizontal="center" vertical="center" wrapText="1"/>
    </xf>
    <xf numFmtId="0" fontId="17" fillId="7" borderId="45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center" vertical="center" wrapText="1"/>
    </xf>
    <xf numFmtId="0" fontId="17" fillId="7" borderId="63" xfId="0" applyFont="1" applyFill="1" applyBorder="1" applyAlignment="1" applyProtection="1">
      <alignment horizontal="center" vertical="center" wrapText="1"/>
    </xf>
    <xf numFmtId="0" fontId="18" fillId="7" borderId="39" xfId="0" applyFont="1" applyFill="1" applyBorder="1" applyAlignment="1" applyProtection="1">
      <alignment horizontal="center" vertical="top" wrapText="1"/>
    </xf>
    <xf numFmtId="0" fontId="18" fillId="7" borderId="21" xfId="0" applyFont="1" applyFill="1" applyBorder="1" applyAlignment="1" applyProtection="1">
      <alignment horizontal="center" vertical="top" wrapText="1"/>
    </xf>
    <xf numFmtId="0" fontId="18" fillId="7" borderId="40" xfId="0" applyFont="1" applyFill="1" applyBorder="1" applyAlignment="1" applyProtection="1">
      <alignment horizontal="center" vertical="top" wrapText="1"/>
    </xf>
    <xf numFmtId="0" fontId="22" fillId="21" borderId="1" xfId="0" applyFont="1" applyFill="1" applyBorder="1" applyAlignment="1" applyProtection="1">
      <alignment horizontal="right" vertical="center"/>
      <protection hidden="1"/>
    </xf>
    <xf numFmtId="0" fontId="23" fillId="0" borderId="1" xfId="0" applyFont="1" applyFill="1" applyBorder="1" applyAlignment="1" applyProtection="1">
      <alignment horizontal="left" vertical="center"/>
      <protection locked="0" hidden="1"/>
    </xf>
    <xf numFmtId="0" fontId="22" fillId="21" borderId="29" xfId="0" applyFont="1" applyFill="1" applyBorder="1" applyAlignment="1" applyProtection="1">
      <alignment horizontal="right" vertical="center" shrinkToFit="1"/>
      <protection locked="0" hidden="1"/>
    </xf>
    <xf numFmtId="0" fontId="22" fillId="21" borderId="13" xfId="0" applyFont="1" applyFill="1" applyBorder="1" applyAlignment="1" applyProtection="1">
      <alignment horizontal="right" vertical="center" shrinkToFit="1"/>
      <protection locked="0" hidden="1"/>
    </xf>
    <xf numFmtId="0" fontId="22" fillId="21" borderId="2" xfId="0" applyFont="1" applyFill="1" applyBorder="1" applyAlignment="1" applyProtection="1">
      <alignment horizontal="right" vertical="center" shrinkToFit="1"/>
      <protection locked="0" hidden="1"/>
    </xf>
    <xf numFmtId="0" fontId="5" fillId="26" borderId="1" xfId="6" applyFont="1" applyFill="1" applyBorder="1" applyAlignment="1">
      <alignment horizontal="center" vertical="center"/>
    </xf>
    <xf numFmtId="0" fontId="39" fillId="28" borderId="1" xfId="6" applyFont="1" applyFill="1" applyBorder="1" applyAlignment="1" applyProtection="1">
      <alignment horizontal="center" vertical="center"/>
    </xf>
    <xf numFmtId="0" fontId="39" fillId="29" borderId="1" xfId="6" applyFont="1" applyFill="1" applyBorder="1" applyAlignment="1" applyProtection="1">
      <alignment horizontal="center" vertical="center"/>
    </xf>
    <xf numFmtId="0" fontId="27" fillId="0" borderId="0" xfId="2" applyFont="1" applyAlignment="1" applyProtection="1">
      <alignment vertical="top" wrapText="1"/>
    </xf>
    <xf numFmtId="0" fontId="15" fillId="35" borderId="29" xfId="6" applyFont="1" applyFill="1" applyBorder="1" applyAlignment="1" applyProtection="1">
      <alignment horizontal="center" vertical="center" wrapText="1"/>
    </xf>
    <xf numFmtId="0" fontId="15" fillId="35" borderId="13" xfId="6" applyFont="1" applyFill="1" applyBorder="1" applyAlignment="1" applyProtection="1">
      <alignment horizontal="center" vertical="center" wrapText="1"/>
    </xf>
    <xf numFmtId="0" fontId="15" fillId="35" borderId="2" xfId="6" applyFont="1" applyFill="1" applyBorder="1" applyAlignment="1" applyProtection="1">
      <alignment horizontal="center" vertical="center" wrapText="1"/>
    </xf>
    <xf numFmtId="0" fontId="22" fillId="4" borderId="1" xfId="2" applyFont="1" applyFill="1" applyBorder="1" applyAlignment="1" applyProtection="1">
      <alignment horizontal="center" vertical="center"/>
    </xf>
    <xf numFmtId="0" fontId="22" fillId="26" borderId="1" xfId="6" applyFont="1" applyFill="1" applyBorder="1" applyAlignment="1">
      <alignment horizontal="center" vertical="center"/>
    </xf>
    <xf numFmtId="0" fontId="26" fillId="28" borderId="1" xfId="6" applyFont="1" applyFill="1" applyBorder="1" applyAlignment="1" applyProtection="1">
      <alignment horizontal="center" vertical="center"/>
    </xf>
    <xf numFmtId="0" fontId="26" fillId="29" borderId="1" xfId="6" applyFont="1" applyFill="1" applyBorder="1" applyAlignment="1" applyProtection="1">
      <alignment horizontal="center" vertical="center"/>
    </xf>
    <xf numFmtId="0" fontId="5" fillId="26" borderId="59" xfId="0" applyFont="1" applyFill="1" applyBorder="1" applyAlignment="1" applyProtection="1">
      <alignment horizontal="center" vertical="center" wrapText="1"/>
      <protection hidden="1"/>
    </xf>
    <xf numFmtId="0" fontId="5" fillId="26" borderId="60" xfId="0" applyFont="1" applyFill="1" applyBorder="1" applyAlignment="1" applyProtection="1">
      <alignment horizontal="center" vertical="center" wrapText="1"/>
      <protection hidden="1"/>
    </xf>
    <xf numFmtId="0" fontId="5" fillId="26" borderId="61" xfId="0" applyFont="1" applyFill="1" applyBorder="1" applyAlignment="1" applyProtection="1">
      <alignment horizontal="center" vertical="center" wrapText="1"/>
      <protection hidden="1"/>
    </xf>
    <xf numFmtId="0" fontId="5" fillId="27" borderId="78" xfId="0" applyFont="1" applyFill="1" applyBorder="1" applyAlignment="1" applyProtection="1">
      <alignment horizontal="center" vertical="center" wrapText="1"/>
      <protection hidden="1"/>
    </xf>
    <xf numFmtId="0" fontId="5" fillId="27" borderId="79" xfId="0" applyFont="1" applyFill="1" applyBorder="1" applyAlignment="1" applyProtection="1">
      <alignment horizontal="center" vertical="center" wrapText="1"/>
      <protection hidden="1"/>
    </xf>
    <xf numFmtId="0" fontId="5" fillId="27" borderId="80" xfId="0" applyFont="1" applyFill="1" applyBorder="1" applyAlignment="1" applyProtection="1">
      <alignment horizontal="center" vertical="center" wrapText="1"/>
      <protection hidden="1"/>
    </xf>
    <xf numFmtId="0" fontId="5" fillId="8" borderId="0" xfId="0" applyFont="1" applyFill="1" applyBorder="1" applyAlignment="1" applyProtection="1">
      <alignment horizontal="left" vertical="center" wrapText="1"/>
      <protection hidden="1"/>
    </xf>
    <xf numFmtId="0" fontId="12" fillId="8" borderId="0" xfId="0" applyFont="1" applyFill="1" applyBorder="1" applyAlignment="1" applyProtection="1">
      <alignment horizontal="center" vertical="center" wrapText="1"/>
      <protection hidden="1"/>
    </xf>
    <xf numFmtId="0" fontId="13" fillId="8" borderId="0" xfId="0" applyFont="1" applyFill="1" applyBorder="1" applyAlignment="1" applyProtection="1">
      <alignment horizontal="center" vertical="center" wrapText="1"/>
      <protection hidden="1"/>
    </xf>
    <xf numFmtId="0" fontId="5" fillId="8" borderId="0" xfId="0" applyFont="1" applyFill="1" applyBorder="1" applyAlignment="1" applyProtection="1">
      <alignment horizontal="right" vertical="center" wrapText="1"/>
      <protection hidden="1"/>
    </xf>
    <xf numFmtId="0" fontId="5" fillId="25" borderId="59" xfId="0" applyFont="1" applyFill="1" applyBorder="1" applyAlignment="1" applyProtection="1">
      <alignment horizontal="center" vertical="center" wrapText="1"/>
      <protection hidden="1"/>
    </xf>
    <xf numFmtId="0" fontId="5" fillId="25" borderId="60" xfId="0" applyFont="1" applyFill="1" applyBorder="1" applyAlignment="1" applyProtection="1">
      <alignment horizontal="center" vertical="center" wrapText="1"/>
      <protection hidden="1"/>
    </xf>
    <xf numFmtId="0" fontId="5" fillId="25" borderId="61" xfId="0" applyFont="1" applyFill="1" applyBorder="1" applyAlignment="1" applyProtection="1">
      <alignment horizontal="center" vertical="center" wrapText="1"/>
      <protection hidden="1"/>
    </xf>
    <xf numFmtId="0" fontId="10" fillId="30" borderId="56" xfId="0" applyFont="1" applyFill="1" applyBorder="1" applyAlignment="1" applyProtection="1">
      <alignment horizontal="center" vertical="center" wrapText="1"/>
      <protection hidden="1"/>
    </xf>
    <xf numFmtId="0" fontId="10" fillId="30" borderId="49" xfId="0" applyFont="1" applyFill="1" applyBorder="1" applyAlignment="1" applyProtection="1">
      <alignment horizontal="center" vertical="center" wrapText="1"/>
      <protection hidden="1"/>
    </xf>
    <xf numFmtId="0" fontId="10" fillId="30" borderId="67" xfId="0" applyFont="1" applyFill="1" applyBorder="1" applyAlignment="1" applyProtection="1">
      <alignment horizontal="center" vertical="center" wrapText="1"/>
      <protection hidden="1"/>
    </xf>
    <xf numFmtId="2" fontId="8" fillId="2" borderId="37" xfId="0" applyNumberFormat="1" applyFont="1" applyFill="1" applyBorder="1" applyAlignment="1" applyProtection="1">
      <alignment horizontal="center" vertical="center" wrapText="1"/>
    </xf>
    <xf numFmtId="2" fontId="8" fillId="2" borderId="39" xfId="0" applyNumberFormat="1" applyFont="1" applyFill="1" applyBorder="1" applyAlignment="1" applyProtection="1">
      <alignment horizontal="center" vertical="center" wrapText="1"/>
    </xf>
    <xf numFmtId="0" fontId="7" fillId="2" borderId="50" xfId="0" applyFont="1" applyFill="1" applyBorder="1" applyAlignment="1" applyProtection="1">
      <alignment horizontal="center" vertical="center" wrapText="1"/>
    </xf>
    <xf numFmtId="0" fontId="7" fillId="2" borderId="51" xfId="0" applyFont="1" applyFill="1" applyBorder="1" applyAlignment="1" applyProtection="1">
      <alignment horizontal="center" vertical="center" wrapText="1"/>
    </xf>
    <xf numFmtId="0" fontId="7" fillId="2" borderId="52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wrapText="1"/>
    </xf>
    <xf numFmtId="0" fontId="8" fillId="2" borderId="9" xfId="0" applyFont="1" applyFill="1" applyBorder="1" applyAlignment="1" applyProtection="1">
      <alignment horizontal="center" wrapText="1"/>
    </xf>
    <xf numFmtId="0" fontId="8" fillId="12" borderId="19" xfId="0" applyFont="1" applyFill="1" applyBorder="1" applyAlignment="1" applyProtection="1">
      <alignment horizontal="center" wrapText="1"/>
    </xf>
    <xf numFmtId="0" fontId="8" fillId="12" borderId="21" xfId="0" applyFont="1" applyFill="1" applyBorder="1" applyAlignment="1" applyProtection="1">
      <alignment horizontal="center" wrapText="1"/>
    </xf>
    <xf numFmtId="0" fontId="8" fillId="13" borderId="18" xfId="0" applyFont="1" applyFill="1" applyBorder="1" applyAlignment="1" applyProtection="1">
      <alignment horizontal="center" wrapText="1"/>
      <protection locked="0"/>
    </xf>
    <xf numFmtId="0" fontId="8" fillId="13" borderId="9" xfId="0" applyFont="1" applyFill="1" applyBorder="1" applyAlignment="1" applyProtection="1">
      <alignment horizontal="center" wrapText="1"/>
      <protection locked="0"/>
    </xf>
    <xf numFmtId="0" fontId="8" fillId="7" borderId="19" xfId="0" applyFont="1" applyFill="1" applyBorder="1" applyAlignment="1" applyProtection="1">
      <alignment horizontal="center" wrapText="1"/>
    </xf>
    <xf numFmtId="0" fontId="8" fillId="7" borderId="21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>
      <alignment horizontal="left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wrapText="1"/>
    </xf>
    <xf numFmtId="0" fontId="5" fillId="0" borderId="0" xfId="0" applyFont="1" applyAlignment="1" applyProtection="1">
      <alignment horizontal="right" vertical="center" shrinkToFit="1"/>
    </xf>
    <xf numFmtId="0" fontId="8" fillId="7" borderId="0" xfId="0" applyFont="1" applyFill="1" applyBorder="1" applyAlignment="1" applyProtection="1">
      <alignment horizontal="center" wrapText="1"/>
    </xf>
    <xf numFmtId="0" fontId="8" fillId="13" borderId="20" xfId="0" applyFont="1" applyFill="1" applyBorder="1" applyAlignment="1" applyProtection="1">
      <alignment horizontal="center" wrapText="1"/>
      <protection locked="0"/>
    </xf>
    <xf numFmtId="0" fontId="5" fillId="2" borderId="50" xfId="0" applyFont="1" applyFill="1" applyBorder="1" applyAlignment="1" applyProtection="1">
      <alignment horizontal="center" vertical="center" wrapText="1"/>
    </xf>
    <xf numFmtId="0" fontId="5" fillId="2" borderId="51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60" fillId="0" borderId="0" xfId="2" applyFont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/>
    </xf>
    <xf numFmtId="0" fontId="12" fillId="8" borderId="0" xfId="0" applyFont="1" applyFill="1" applyBorder="1" applyAlignment="1">
      <alignment horizontal="center" vertical="center" wrapText="1"/>
    </xf>
    <xf numFmtId="0" fontId="7" fillId="8" borderId="0" xfId="0" applyFont="1" applyFill="1" applyBorder="1" applyAlignment="1">
      <alignment horizontal="left" vertical="top" wrapText="1"/>
    </xf>
    <xf numFmtId="0" fontId="7" fillId="31" borderId="50" xfId="0" applyFont="1" applyFill="1" applyBorder="1" applyAlignment="1">
      <alignment horizontal="center" vertical="center" wrapText="1"/>
    </xf>
    <xf numFmtId="0" fontId="7" fillId="31" borderId="51" xfId="0" applyFont="1" applyFill="1" applyBorder="1" applyAlignment="1">
      <alignment horizontal="center" vertical="center" wrapText="1"/>
    </xf>
    <xf numFmtId="0" fontId="7" fillId="31" borderId="73" xfId="0" applyFont="1" applyFill="1" applyBorder="1" applyAlignment="1">
      <alignment horizontal="center" vertical="center" wrapText="1"/>
    </xf>
    <xf numFmtId="0" fontId="7" fillId="7" borderId="56" xfId="0" applyFont="1" applyFill="1" applyBorder="1" applyAlignment="1">
      <alignment horizontal="center" vertical="center" wrapText="1"/>
    </xf>
    <xf numFmtId="0" fontId="7" fillId="7" borderId="49" xfId="0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0" fontId="7" fillId="4" borderId="56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67" xfId="0" applyFont="1" applyFill="1" applyBorder="1" applyAlignment="1">
      <alignment horizontal="center" vertical="center" wrapText="1"/>
    </xf>
    <xf numFmtId="0" fontId="64" fillId="30" borderId="56" xfId="0" applyFont="1" applyFill="1" applyBorder="1" applyAlignment="1" applyProtection="1">
      <alignment horizontal="center" vertical="center" wrapText="1"/>
    </xf>
    <xf numFmtId="0" fontId="64" fillId="30" borderId="49" xfId="0" applyFont="1" applyFill="1" applyBorder="1" applyAlignment="1" applyProtection="1">
      <alignment horizontal="center" vertical="center" wrapText="1"/>
    </xf>
    <xf numFmtId="0" fontId="64" fillId="30" borderId="67" xfId="0" applyFont="1" applyFill="1" applyBorder="1" applyAlignment="1" applyProtection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right" vertical="top" wrapText="1"/>
    </xf>
    <xf numFmtId="2" fontId="7" fillId="0" borderId="27" xfId="1" applyNumberFormat="1" applyFont="1" applyFill="1" applyBorder="1" applyAlignment="1" applyProtection="1">
      <alignment horizontal="center" vertical="center" shrinkToFit="1"/>
      <protection hidden="1"/>
    </xf>
    <xf numFmtId="2" fontId="7" fillId="0" borderId="34" xfId="1" applyNumberFormat="1" applyFont="1" applyFill="1" applyBorder="1" applyAlignment="1" applyProtection="1">
      <alignment horizontal="center" vertical="center" shrinkToFit="1"/>
      <protection hidden="1"/>
    </xf>
    <xf numFmtId="0" fontId="7" fillId="0" borderId="21" xfId="0" applyFont="1" applyFill="1" applyBorder="1" applyAlignment="1">
      <alignment horizontal="right" vertical="center" wrapText="1"/>
    </xf>
    <xf numFmtId="0" fontId="7" fillId="34" borderId="18" xfId="0" applyFont="1" applyFill="1" applyBorder="1" applyAlignment="1" applyProtection="1">
      <alignment horizontal="center" vertical="center" textRotation="90" shrinkToFit="1"/>
    </xf>
    <xf numFmtId="0" fontId="7" fillId="34" borderId="9" xfId="0" applyFont="1" applyFill="1" applyBorder="1" applyAlignment="1" applyProtection="1">
      <alignment horizontal="center" vertical="center" textRotation="90" shrinkToFit="1"/>
    </xf>
    <xf numFmtId="0" fontId="15" fillId="34" borderId="18" xfId="0" applyFont="1" applyFill="1" applyBorder="1" applyAlignment="1" applyProtection="1">
      <alignment horizontal="center" vertical="center" textRotation="90" shrinkToFit="1"/>
    </xf>
    <xf numFmtId="0" fontId="15" fillId="34" borderId="9" xfId="0" applyFont="1" applyFill="1" applyBorder="1" applyAlignment="1" applyProtection="1">
      <alignment horizontal="center" vertical="center" textRotation="90" shrinkToFit="1"/>
    </xf>
    <xf numFmtId="2" fontId="7" fillId="0" borderId="26" xfId="1" applyNumberFormat="1" applyFont="1" applyFill="1" applyBorder="1" applyAlignment="1" applyProtection="1">
      <alignment horizontal="center" vertical="center" shrinkToFit="1"/>
      <protection hidden="1"/>
    </xf>
    <xf numFmtId="2" fontId="7" fillId="0" borderId="33" xfId="1" applyNumberFormat="1" applyFont="1" applyFill="1" applyBorder="1" applyAlignment="1" applyProtection="1">
      <alignment horizontal="center" vertical="center" shrinkToFit="1"/>
      <protection hidden="1"/>
    </xf>
    <xf numFmtId="2" fontId="7" fillId="0" borderId="41" xfId="1" applyNumberFormat="1" applyFont="1" applyFill="1" applyBorder="1" applyAlignment="1" applyProtection="1">
      <alignment horizontal="center" vertical="center" shrinkToFit="1"/>
      <protection hidden="1"/>
    </xf>
    <xf numFmtId="2" fontId="7" fillId="0" borderId="42" xfId="1" applyNumberFormat="1" applyFont="1" applyFill="1" applyBorder="1" applyAlignment="1" applyProtection="1">
      <alignment horizontal="center" vertical="center" shrinkToFit="1"/>
      <protection hidden="1"/>
    </xf>
    <xf numFmtId="0" fontId="7" fillId="2" borderId="37" xfId="0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 applyProtection="1">
      <alignment horizontal="center" vertical="center" wrapText="1"/>
    </xf>
    <xf numFmtId="0" fontId="7" fillId="2" borderId="45" xfId="0" applyFont="1" applyFill="1" applyBorder="1" applyAlignment="1" applyProtection="1">
      <alignment horizontal="center" vertical="center" wrapText="1"/>
    </xf>
    <xf numFmtId="0" fontId="7" fillId="2" borderId="63" xfId="0" applyFont="1" applyFill="1" applyBorder="1" applyAlignment="1" applyProtection="1">
      <alignment horizontal="center" vertical="center" wrapText="1"/>
    </xf>
    <xf numFmtId="0" fontId="15" fillId="34" borderId="56" xfId="0" applyFont="1" applyFill="1" applyBorder="1" applyAlignment="1" applyProtection="1">
      <alignment horizontal="center" vertical="center" wrapText="1"/>
    </xf>
    <xf numFmtId="0" fontId="15" fillId="34" borderId="67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textRotation="90" wrapText="1"/>
    </xf>
    <xf numFmtId="0" fontId="7" fillId="2" borderId="20" xfId="0" applyFont="1" applyFill="1" applyBorder="1" applyAlignment="1" applyProtection="1">
      <alignment horizontal="center" vertical="center" textRotation="90" wrapText="1"/>
    </xf>
    <xf numFmtId="0" fontId="7" fillId="2" borderId="9" xfId="0" applyFont="1" applyFill="1" applyBorder="1" applyAlignment="1" applyProtection="1">
      <alignment horizontal="center" vertical="center" textRotation="90" wrapText="1"/>
    </xf>
    <xf numFmtId="0" fontId="7" fillId="2" borderId="39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7" fillId="4" borderId="18" xfId="0" applyFont="1" applyFill="1" applyBorder="1" applyAlignment="1" applyProtection="1">
      <alignment horizontal="center" vertical="center" textRotation="90" shrinkToFit="1"/>
    </xf>
    <xf numFmtId="0" fontId="7" fillId="4" borderId="9" xfId="0" applyFont="1" applyFill="1" applyBorder="1" applyAlignment="1" applyProtection="1">
      <alignment horizontal="center" vertical="center" textRotation="90" shrinkToFit="1"/>
    </xf>
    <xf numFmtId="0" fontId="7" fillId="0" borderId="21" xfId="0" applyFont="1" applyFill="1" applyBorder="1" applyAlignment="1">
      <alignment vertical="center" wrapText="1"/>
    </xf>
    <xf numFmtId="0" fontId="7" fillId="3" borderId="56" xfId="0" applyFont="1" applyFill="1" applyBorder="1" applyAlignment="1" applyProtection="1">
      <alignment horizontal="center" vertical="center" wrapText="1"/>
    </xf>
    <xf numFmtId="0" fontId="7" fillId="3" borderId="49" xfId="0" applyFont="1" applyFill="1" applyBorder="1" applyAlignment="1" applyProtection="1">
      <alignment horizontal="center" vertical="center" wrapText="1"/>
    </xf>
    <xf numFmtId="0" fontId="7" fillId="3" borderId="67" xfId="0" applyFont="1" applyFill="1" applyBorder="1" applyAlignment="1" applyProtection="1">
      <alignment horizontal="center" vertical="center" wrapText="1"/>
    </xf>
    <xf numFmtId="0" fontId="7" fillId="7" borderId="55" xfId="0" applyFont="1" applyFill="1" applyBorder="1" applyAlignment="1" applyProtection="1">
      <alignment horizontal="center" vertical="center" wrapText="1"/>
    </xf>
    <xf numFmtId="0" fontId="7" fillId="7" borderId="51" xfId="0" applyFont="1" applyFill="1" applyBorder="1" applyAlignment="1" applyProtection="1">
      <alignment horizontal="center" vertical="center" wrapText="1"/>
    </xf>
    <xf numFmtId="0" fontId="7" fillId="7" borderId="73" xfId="0" applyFont="1" applyFill="1" applyBorder="1" applyAlignment="1" applyProtection="1">
      <alignment horizontal="center" vertical="center" wrapText="1"/>
    </xf>
    <xf numFmtId="0" fontId="7" fillId="7" borderId="52" xfId="0" applyFont="1" applyFill="1" applyBorder="1" applyAlignment="1" applyProtection="1">
      <alignment horizontal="center" vertical="center" wrapText="1"/>
    </xf>
    <xf numFmtId="0" fontId="7" fillId="4" borderId="50" xfId="0" applyFont="1" applyFill="1" applyBorder="1" applyAlignment="1" applyProtection="1">
      <alignment horizontal="center" vertical="center" wrapText="1"/>
    </xf>
    <xf numFmtId="0" fontId="7" fillId="4" borderId="55" xfId="0" applyFont="1" applyFill="1" applyBorder="1" applyAlignment="1" applyProtection="1">
      <alignment horizontal="center" vertical="center" wrapText="1"/>
    </xf>
    <xf numFmtId="0" fontId="7" fillId="4" borderId="51" xfId="0" applyFont="1" applyFill="1" applyBorder="1" applyAlignment="1" applyProtection="1">
      <alignment horizontal="center" vertical="center" wrapText="1"/>
    </xf>
    <xf numFmtId="0" fontId="7" fillId="4" borderId="73" xfId="0" applyFont="1" applyFill="1" applyBorder="1" applyAlignment="1" applyProtection="1">
      <alignment horizontal="center" vertical="center" wrapText="1"/>
    </xf>
    <xf numFmtId="0" fontId="7" fillId="4" borderId="52" xfId="0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textRotation="90" shrinkToFit="1"/>
    </xf>
    <xf numFmtId="0" fontId="7" fillId="2" borderId="20" xfId="0" applyFont="1" applyFill="1" applyBorder="1" applyAlignment="1" applyProtection="1">
      <alignment horizontal="center" vertical="center" textRotation="90" shrinkToFit="1"/>
    </xf>
    <xf numFmtId="0" fontId="7" fillId="2" borderId="9" xfId="0" applyFont="1" applyFill="1" applyBorder="1" applyAlignment="1" applyProtection="1">
      <alignment horizontal="center" vertical="center" textRotation="90" shrinkToFit="1"/>
    </xf>
    <xf numFmtId="0" fontId="7" fillId="3" borderId="20" xfId="0" applyFont="1" applyFill="1" applyBorder="1" applyAlignment="1" applyProtection="1">
      <alignment horizontal="center" vertical="center" textRotation="90" shrinkToFit="1"/>
    </xf>
    <xf numFmtId="0" fontId="7" fillId="3" borderId="9" xfId="0" applyFont="1" applyFill="1" applyBorder="1" applyAlignment="1" applyProtection="1">
      <alignment horizontal="center" vertical="center" textRotation="90" shrinkToFit="1"/>
    </xf>
    <xf numFmtId="0" fontId="7" fillId="7" borderId="20" xfId="0" applyFont="1" applyFill="1" applyBorder="1" applyAlignment="1" applyProtection="1">
      <alignment horizontal="center" vertical="center" textRotation="90" shrinkToFit="1"/>
    </xf>
    <xf numFmtId="0" fontId="7" fillId="7" borderId="9" xfId="0" applyFont="1" applyFill="1" applyBorder="1" applyAlignment="1" applyProtection="1">
      <alignment horizontal="center" vertical="center" textRotation="90" shrinkToFi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3" borderId="69" xfId="0" applyFont="1" applyFill="1" applyBorder="1" applyAlignment="1">
      <alignment horizontal="center" vertical="center" wrapText="1"/>
    </xf>
    <xf numFmtId="0" fontId="7" fillId="3" borderId="70" xfId="0" applyFont="1" applyFill="1" applyBorder="1" applyAlignment="1">
      <alignment horizontal="center" vertical="center" wrapText="1"/>
    </xf>
    <xf numFmtId="0" fontId="7" fillId="3" borderId="71" xfId="0" applyFont="1" applyFill="1" applyBorder="1" applyAlignment="1">
      <alignment horizontal="center" vertical="center" wrapText="1"/>
    </xf>
    <xf numFmtId="0" fontId="7" fillId="7" borderId="72" xfId="0" applyFont="1" applyFill="1" applyBorder="1" applyAlignment="1">
      <alignment horizontal="center" vertical="center" wrapText="1"/>
    </xf>
    <xf numFmtId="0" fontId="7" fillId="7" borderId="70" xfId="0" applyFont="1" applyFill="1" applyBorder="1" applyAlignment="1">
      <alignment horizontal="center" vertical="center" wrapText="1"/>
    </xf>
    <xf numFmtId="0" fontId="7" fillId="7" borderId="68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73" fillId="0" borderId="1" xfId="0" applyFont="1" applyFill="1" applyBorder="1" applyAlignment="1" applyProtection="1">
      <alignment horizontal="left"/>
      <protection locked="0"/>
    </xf>
    <xf numFmtId="0" fontId="73" fillId="0" borderId="1" xfId="0" applyFont="1" applyBorder="1" applyAlignment="1" applyProtection="1">
      <alignment horizontal="left"/>
      <protection locked="0"/>
    </xf>
  </cellXfs>
  <cellStyles count="7">
    <cellStyle name="Hyperlink" xfId="6" builtinId="8"/>
    <cellStyle name="Normal 2" xfId="1"/>
    <cellStyle name="Normal 3" xfId="2"/>
    <cellStyle name="Normal 4" xfId="3"/>
    <cellStyle name="Normal 5" xfId="4"/>
    <cellStyle name="ปกติ" xfId="0" builtinId="0"/>
    <cellStyle name="ปกติ 2" xfId="5"/>
  </cellStyles>
  <dxfs count="64"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B9B"/>
      <color rgb="FFB0DD7F"/>
      <color rgb="FFFF8FC7"/>
      <color rgb="FFFFEFF7"/>
      <color rgb="FFC4E59F"/>
      <color rgb="FFDCF0C6"/>
      <color rgb="FFFFBDDE"/>
      <color rgb="FFFFFF85"/>
      <color rgb="FFFFFFCC"/>
      <color rgb="FFFF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Link1x!$I$3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8FB4-4025-9D05-52BAF3C16430}"/>
              </c:ext>
            </c:extLst>
          </c:dPt>
          <c:dPt>
            <c:idx val="1"/>
            <c:invertIfNegative val="0"/>
            <c:bubble3D val="0"/>
            <c:spPr>
              <a:solidFill>
                <a:srgbClr val="C4E59F"/>
              </a:solidFill>
            </c:spPr>
            <c:extLst>
              <c:ext xmlns:c16="http://schemas.microsoft.com/office/drawing/2014/chart" uri="{C3380CC4-5D6E-409C-BE32-E72D297353CC}">
                <c16:uniqueId val="{00000003-8FB4-4025-9D05-52BAF3C1643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8FB4-4025-9D05-52BAF3C1643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8FB4-4025-9D05-52BAF3C164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 algn="ctr">
                  <a:defRPr lang="th-TH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(Link1x!$B$4:$B$5,Link1x!$B$11,Link1x!$B$19)</c:f>
              <c:strCache>
                <c:ptCount val="4"/>
                <c:pt idx="0">
                  <c:v>รวมทุกกลุ่มฯ</c:v>
                </c:pt>
                <c:pt idx="1">
                  <c:v>ภาษาไทย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(Link1x!$I$4:$I$5,Link1x!$I$11,Link1x!$I$19)</c:f>
              <c:numCache>
                <c:formatCode>0.00</c:formatCode>
                <c:ptCount val="4"/>
                <c:pt idx="0">
                  <c:v>44.303333333333335</c:v>
                </c:pt>
                <c:pt idx="1">
                  <c:v>49.25</c:v>
                </c:pt>
                <c:pt idx="2">
                  <c:v>42.83</c:v>
                </c:pt>
                <c:pt idx="3" formatCode="General">
                  <c:v>40.83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B4-4025-9D05-52BAF3C16430}"/>
            </c:ext>
          </c:extLst>
        </c:ser>
        <c:ser>
          <c:idx val="1"/>
          <c:order val="1"/>
          <c:tx>
            <c:strRef>
              <c:f>Link1x!$J$3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FFBDD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0A-8FB4-4025-9D05-52BAF3C16430}"/>
              </c:ext>
            </c:extLst>
          </c:dPt>
          <c:dLbls>
            <c:dLbl>
              <c:idx val="3"/>
              <c:numFmt formatCode="#,##0.00" sourceLinked="0"/>
              <c:spPr/>
              <c:txPr>
                <a:bodyPr/>
                <a:lstStyle/>
                <a:p>
                  <a:pPr algn="ctr">
                    <a:defRPr lang="en-US" sz="1800" b="1" i="0" u="none" strike="noStrike" kern="1200" baseline="0">
                      <a:solidFill>
                        <a:sysClr val="windowText" lastClr="000000"/>
                      </a:solidFill>
                      <a:latin typeface="TH Sarabun New" pitchFamily="34" charset="-34"/>
                      <a:ea typeface="+mn-ea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8FB4-4025-9D05-52BAF3C164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(Link1x!$B$4:$B$5,Link1x!$B$11,Link1x!$B$19)</c:f>
              <c:strCache>
                <c:ptCount val="4"/>
                <c:pt idx="0">
                  <c:v>รวมทุกกลุ่มฯ</c:v>
                </c:pt>
                <c:pt idx="1">
                  <c:v>ภาษาไทย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(Link1x!$J$4:$J$5,Link1x!$J$11,Link1x!$J$19)</c:f>
              <c:numCache>
                <c:formatCode>0.00</c:formatCode>
                <c:ptCount val="4"/>
                <c:pt idx="0">
                  <c:v>45.273333333333333</c:v>
                </c:pt>
                <c:pt idx="1">
                  <c:v>50.029999999999994</c:v>
                </c:pt>
                <c:pt idx="2">
                  <c:v>44.56</c:v>
                </c:pt>
                <c:pt idx="3" formatCode="General">
                  <c:v>41.23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FB4-4025-9D05-52BAF3C1643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7644160"/>
        <c:axId val="454657152"/>
        <c:axId val="0"/>
      </c:bar3DChart>
      <c:catAx>
        <c:axId val="36764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657152"/>
        <c:crosses val="autoZero"/>
        <c:auto val="1"/>
        <c:lblAlgn val="ctr"/>
        <c:lblOffset val="100"/>
        <c:noMultiLvlLbl val="0"/>
      </c:catAx>
      <c:valAx>
        <c:axId val="4546571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3676441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718191421968549"/>
          <c:y val="2.25571014373314E-2"/>
          <c:w val="0.26423012565179083"/>
          <c:h val="7.4846238718785055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F56-416C-998F-8BEBC0DF3958}"/>
              </c:ext>
            </c:extLst>
          </c:dPt>
          <c:dPt>
            <c:idx val="1"/>
            <c:invertIfNegative val="0"/>
            <c:bubble3D val="0"/>
            <c:spPr>
              <a:solidFill>
                <a:srgbClr val="B0DD7F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F56-416C-998F-8BEBC0DF395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3F56-416C-998F-8BEBC0DF395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3F56-416C-998F-8BEBC0DF3958}"/>
              </c:ext>
            </c:extLst>
          </c:dPt>
          <c:dLbls>
            <c:dLbl>
              <c:idx val="0"/>
              <c:layout>
                <c:manualLayout>
                  <c:x val="-2.5072879319144429E-17"/>
                  <c:y val="-6.327347043028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6-416C-998F-8BEBC0DF3958}"/>
                </c:ext>
              </c:extLst>
            </c:dLbl>
            <c:dLbl>
              <c:idx val="1"/>
              <c:layout>
                <c:manualLayout>
                  <c:x val="0"/>
                  <c:y val="-8.4364627240374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6-416C-998F-8BEBC0DF3958}"/>
                </c:ext>
              </c:extLst>
            </c:dLbl>
            <c:dLbl>
              <c:idx val="2"/>
              <c:layout>
                <c:manualLayout>
                  <c:x val="0"/>
                  <c:y val="-4.2182313620187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56-416C-998F-8BEBC0DF3958}"/>
                </c:ext>
              </c:extLst>
            </c:dLbl>
            <c:dLbl>
              <c:idx val="3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56-416C-998F-8BEBC0DF3958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56-416C-998F-8BEBC0DF39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Link1x!$B$5:$B$10</c:f>
              <c:strCache>
                <c:ptCount val="6"/>
                <c:pt idx="0">
                  <c:v>ภาษาไทย</c:v>
                </c:pt>
                <c:pt idx="1">
                  <c:v>  - ท 1.1</c:v>
                </c:pt>
                <c:pt idx="2">
                  <c:v>  - ท 2.1</c:v>
                </c:pt>
                <c:pt idx="3">
                  <c:v>  - ท 3.1</c:v>
                </c:pt>
                <c:pt idx="4">
                  <c:v>  - ท 4.1</c:v>
                </c:pt>
                <c:pt idx="5">
                  <c:v>  - ท 5.1</c:v>
                </c:pt>
              </c:strCache>
            </c:strRef>
          </c:cat>
          <c:val>
            <c:numRef>
              <c:f>Link1x!$K$5:$K$10</c:f>
              <c:numCache>
                <c:formatCode>0.00</c:formatCode>
                <c:ptCount val="6"/>
                <c:pt idx="0">
                  <c:v>-0.77999999999999403</c:v>
                </c:pt>
                <c:pt idx="1">
                  <c:v>-6.5032105009633909</c:v>
                </c:pt>
                <c:pt idx="2">
                  <c:v>7.4973887911535684</c:v>
                </c:pt>
                <c:pt idx="3">
                  <c:v>14.278940269749519</c:v>
                </c:pt>
                <c:pt idx="4">
                  <c:v>2.1548757732481576</c:v>
                </c:pt>
                <c:pt idx="5">
                  <c:v>2.6218392012611673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F56-416C-998F-8BEBC0DF395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7692800"/>
        <c:axId val="454847296"/>
      </c:barChart>
      <c:catAx>
        <c:axId val="36769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847296"/>
        <c:crosses val="autoZero"/>
        <c:auto val="1"/>
        <c:lblAlgn val="ctr"/>
        <c:lblOffset val="100"/>
        <c:noMultiLvlLbl val="0"/>
      </c:catAx>
      <c:valAx>
        <c:axId val="45484729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367692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4CE7-4BEB-B998-AF03046208C6}"/>
              </c:ext>
            </c:extLst>
          </c:dPt>
          <c:dPt>
            <c:idx val="1"/>
            <c:invertIfNegative val="0"/>
            <c:bubble3D val="0"/>
            <c:spPr>
              <a:solidFill>
                <a:srgbClr val="B0DD7F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4CE7-4BEB-B998-AF03046208C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4CE7-4BEB-B998-AF03046208C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CE7-4BEB-B998-AF03046208C6}"/>
              </c:ext>
            </c:extLst>
          </c:dPt>
          <c:dLbls>
            <c:dLbl>
              <c:idx val="0"/>
              <c:layout>
                <c:manualLayout>
                  <c:x val="-2.5072879319144429E-17"/>
                  <c:y val="-6.327347043028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E7-4BEB-B998-AF03046208C6}"/>
                </c:ext>
              </c:extLst>
            </c:dLbl>
            <c:dLbl>
              <c:idx val="1"/>
              <c:layout>
                <c:manualLayout>
                  <c:x val="0"/>
                  <c:y val="-8.4364627240374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E7-4BEB-B998-AF03046208C6}"/>
                </c:ext>
              </c:extLst>
            </c:dLbl>
            <c:dLbl>
              <c:idx val="2"/>
              <c:layout>
                <c:manualLayout>
                  <c:x val="0"/>
                  <c:y val="-4.2182313620187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E7-4BEB-B998-AF03046208C6}"/>
                </c:ext>
              </c:extLst>
            </c:dLbl>
            <c:dLbl>
              <c:idx val="3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E7-4BEB-B998-AF03046208C6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CE7-4BEB-B998-AF03046208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Link1x!$B$11:$B$18</c:f>
              <c:strCache>
                <c:ptCount val="8"/>
                <c:pt idx="0">
                  <c:v>คณิตศาสตร์</c:v>
                </c:pt>
                <c:pt idx="1">
                  <c:v>  - ค 1.1</c:v>
                </c:pt>
                <c:pt idx="2">
                  <c:v>  - ค 1.2</c:v>
                </c:pt>
                <c:pt idx="3">
                  <c:v>  - ค 2.1</c:v>
                </c:pt>
                <c:pt idx="4">
                  <c:v>  - ค 2.2</c:v>
                </c:pt>
                <c:pt idx="5">
                  <c:v>  - ค 3.1</c:v>
                </c:pt>
                <c:pt idx="6">
                  <c:v>  - ค 4.1</c:v>
                </c:pt>
                <c:pt idx="7">
                  <c:v>  - ค 5.1</c:v>
                </c:pt>
              </c:strCache>
            </c:strRef>
          </c:cat>
          <c:val>
            <c:numRef>
              <c:f>Link1x!$K$11:$K$18</c:f>
              <c:numCache>
                <c:formatCode>0.00</c:formatCode>
                <c:ptCount val="8"/>
                <c:pt idx="0">
                  <c:v>-1.730000000000004</c:v>
                </c:pt>
                <c:pt idx="1">
                  <c:v>-24.060693641618499</c:v>
                </c:pt>
                <c:pt idx="2">
                  <c:v>-4.3485200229130854</c:v>
                </c:pt>
                <c:pt idx="3">
                  <c:v>-0.71834296724470192</c:v>
                </c:pt>
                <c:pt idx="4">
                  <c:v>-6.8391522157996079</c:v>
                </c:pt>
                <c:pt idx="5">
                  <c:v>-6.3573924213230555</c:v>
                </c:pt>
                <c:pt idx="6">
                  <c:v>0.89113680154142827</c:v>
                </c:pt>
                <c:pt idx="7">
                  <c:v>27.75838792549775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CE7-4BEB-B998-AF03046208C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7720960"/>
        <c:axId val="454849024"/>
      </c:barChart>
      <c:catAx>
        <c:axId val="36772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849024"/>
        <c:crosses val="autoZero"/>
        <c:auto val="1"/>
        <c:lblAlgn val="ctr"/>
        <c:lblOffset val="100"/>
        <c:noMultiLvlLbl val="0"/>
      </c:catAx>
      <c:valAx>
        <c:axId val="4548490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367720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A225-48D0-BDD3-DC610B29D596}"/>
              </c:ext>
            </c:extLst>
          </c:dPt>
          <c:dPt>
            <c:idx val="1"/>
            <c:invertIfNegative val="0"/>
            <c:bubble3D val="0"/>
            <c:spPr>
              <a:solidFill>
                <a:srgbClr val="B0DD7F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A225-48D0-BDD3-DC610B29D59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A225-48D0-BDD3-DC610B29D59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A225-48D0-BDD3-DC610B29D596}"/>
              </c:ext>
            </c:extLst>
          </c:dPt>
          <c:dLbls>
            <c:dLbl>
              <c:idx val="0"/>
              <c:layout>
                <c:manualLayout>
                  <c:x val="-2.5072879319144429E-17"/>
                  <c:y val="-6.327347043028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25-48D0-BDD3-DC610B29D596}"/>
                </c:ext>
              </c:extLst>
            </c:dLbl>
            <c:dLbl>
              <c:idx val="1"/>
              <c:layout>
                <c:manualLayout>
                  <c:x val="0"/>
                  <c:y val="-8.4364627240374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25-48D0-BDD3-DC610B29D596}"/>
                </c:ext>
              </c:extLst>
            </c:dLbl>
            <c:dLbl>
              <c:idx val="2"/>
              <c:layout>
                <c:manualLayout>
                  <c:x val="0"/>
                  <c:y val="-4.2182313620187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25-48D0-BDD3-DC610B29D596}"/>
                </c:ext>
              </c:extLst>
            </c:dLbl>
            <c:dLbl>
              <c:idx val="3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25-48D0-BDD3-DC610B29D596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25-48D0-BDD3-DC610B29D5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Link1x!$B$19:$B$23</c:f>
              <c:strCache>
                <c:ptCount val="5"/>
                <c:pt idx="0">
                  <c:v>วิทยาศาสตร์</c:v>
                </c:pt>
                <c:pt idx="1">
                  <c:v>  - ว 1.1</c:v>
                </c:pt>
                <c:pt idx="2">
                  <c:v>  - ว 5.1</c:v>
                </c:pt>
                <c:pt idx="3">
                  <c:v>  - ว 6.1</c:v>
                </c:pt>
                <c:pt idx="4">
                  <c:v>  - ว 7.1</c:v>
                </c:pt>
              </c:strCache>
            </c:strRef>
          </c:cat>
          <c:val>
            <c:numRef>
              <c:f>Link1x!$K$19:$K$23</c:f>
              <c:numCache>
                <c:formatCode>0.00</c:formatCode>
                <c:ptCount val="5"/>
                <c:pt idx="0">
                  <c:v>-0.39999999999999858</c:v>
                </c:pt>
                <c:pt idx="1">
                  <c:v>-7.4738076182006807</c:v>
                </c:pt>
                <c:pt idx="2">
                  <c:v>7.3700000000000045</c:v>
                </c:pt>
                <c:pt idx="3">
                  <c:v>2.8928025923979703</c:v>
                </c:pt>
                <c:pt idx="4">
                  <c:v>-9.1030206017489306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25-48D0-BDD3-DC610B29D5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03707904"/>
        <c:axId val="454850752"/>
      </c:barChart>
      <c:catAx>
        <c:axId val="40370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850752"/>
        <c:crosses val="autoZero"/>
        <c:auto val="1"/>
        <c:lblAlgn val="ctr"/>
        <c:lblOffset val="100"/>
        <c:noMultiLvlLbl val="0"/>
      </c:catAx>
      <c:valAx>
        <c:axId val="4548507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03707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395-45D1-97CA-C781366F5D9B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395-45D1-97CA-C781366F5D9B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395-45D1-97CA-C781366F5D9B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395-45D1-97CA-C781366F5D9B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395-45D1-97CA-C781366F5D9B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395-45D1-97CA-C781366F5D9B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395-45D1-97CA-C781366F5D9B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395-45D1-97CA-C781366F5D9B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395-45D1-97CA-C781366F5D9B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395-45D1-97CA-C781366F5D9B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395-45D1-97CA-C781366F5D9B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395-45D1-97CA-C781366F5D9B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395-45D1-97CA-C781366F5D9B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395-45D1-97CA-C781366F5D9B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8395-45D1-97CA-C781366F5D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Linkx2!$D$6:$W$6</c:f>
              <c:numCache>
                <c:formatCode>0.00</c:formatCode>
                <c:ptCount val="20"/>
                <c:pt idx="0">
                  <c:v>45.833333333333336</c:v>
                </c:pt>
                <c:pt idx="1">
                  <c:v>50</c:v>
                </c:pt>
                <c:pt idx="2">
                  <c:v>50</c:v>
                </c:pt>
                <c:pt idx="3">
                  <c:v>48.684210526315788</c:v>
                </c:pt>
                <c:pt idx="4">
                  <c:v>59.090909090909093</c:v>
                </c:pt>
                <c:pt idx="5">
                  <c:v>50.721690590111642</c:v>
                </c:pt>
                <c:pt idx="6">
                  <c:v>0</c:v>
                </c:pt>
                <c:pt idx="7">
                  <c:v>35.135135135135137</c:v>
                </c:pt>
                <c:pt idx="8">
                  <c:v>40</c:v>
                </c:pt>
                <c:pt idx="9">
                  <c:v>55</c:v>
                </c:pt>
                <c:pt idx="10">
                  <c:v>33.333333333333336</c:v>
                </c:pt>
                <c:pt idx="11">
                  <c:v>0</c:v>
                </c:pt>
                <c:pt idx="12">
                  <c:v>75</c:v>
                </c:pt>
                <c:pt idx="13">
                  <c:v>34.066924066924066</c:v>
                </c:pt>
                <c:pt idx="14">
                  <c:v>19.23076923076923</c:v>
                </c:pt>
                <c:pt idx="15">
                  <c:v>48.717948717948715</c:v>
                </c:pt>
                <c:pt idx="16">
                  <c:v>31.818181818181817</c:v>
                </c:pt>
                <c:pt idx="17">
                  <c:v>7.6923076923076925</c:v>
                </c:pt>
                <c:pt idx="18">
                  <c:v>26.864801864801862</c:v>
                </c:pt>
                <c:pt idx="19">
                  <c:v>37.217805507279188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395-45D1-97CA-C781366F5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9951104"/>
        <c:axId val="500393664"/>
        <c:axId val="0"/>
      </c:bar3DChart>
      <c:catAx>
        <c:axId val="419951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500393664"/>
        <c:crosses val="autoZero"/>
        <c:auto val="1"/>
        <c:lblAlgn val="ctr"/>
        <c:lblOffset val="100"/>
        <c:noMultiLvlLbl val="0"/>
      </c:catAx>
      <c:valAx>
        <c:axId val="50039366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9951104"/>
        <c:crosses val="autoZero"/>
        <c:crossBetween val="between"/>
      </c:valAx>
    </c:plotArea>
    <c:plotVisOnly val="1"/>
    <c:dispBlanksAs val="gap"/>
    <c:showDLblsOverMax val="0"/>
  </c:chart>
  <c:printSettings>
    <c:headerFooter>
      <c:oddFooter>&amp;CTesting Analyze Program (TAP)
&amp;9&amp;K7030A0P.4 (2560)</c:oddFooter>
    </c:headerFooter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99C-45E1-BF1E-DE68AD41713C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99C-45E1-BF1E-DE68AD41713C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99C-45E1-BF1E-DE68AD41713C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99C-45E1-BF1E-DE68AD41713C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99C-45E1-BF1E-DE68AD41713C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99C-45E1-BF1E-DE68AD41713C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99C-45E1-BF1E-DE68AD41713C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99C-45E1-BF1E-DE68AD41713C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99C-45E1-BF1E-DE68AD41713C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99C-45E1-BF1E-DE68AD41713C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99C-45E1-BF1E-DE68AD41713C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99C-45E1-BF1E-DE68AD41713C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99C-45E1-BF1E-DE68AD41713C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99C-45E1-BF1E-DE68AD41713C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099C-45E1-BF1E-DE68AD4171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Linkx2!$D$7:$W$7</c:f>
              <c:numCache>
                <c:formatCode>0.00</c:formatCode>
                <c:ptCount val="20"/>
                <c:pt idx="0">
                  <c:v>52.083333333333336</c:v>
                </c:pt>
                <c:pt idx="1">
                  <c:v>43.478260869565219</c:v>
                </c:pt>
                <c:pt idx="2">
                  <c:v>100</c:v>
                </c:pt>
                <c:pt idx="3">
                  <c:v>35.526315789473685</c:v>
                </c:pt>
                <c:pt idx="4">
                  <c:v>18.181818181818183</c:v>
                </c:pt>
                <c:pt idx="5">
                  <c:v>49.853945634838091</c:v>
                </c:pt>
                <c:pt idx="6">
                  <c:v>0</c:v>
                </c:pt>
                <c:pt idx="7">
                  <c:v>18.918918918918919</c:v>
                </c:pt>
                <c:pt idx="8">
                  <c:v>30</c:v>
                </c:pt>
                <c:pt idx="9">
                  <c:v>15</c:v>
                </c:pt>
                <c:pt idx="10">
                  <c:v>66.666666666666671</c:v>
                </c:pt>
                <c:pt idx="11">
                  <c:v>50</c:v>
                </c:pt>
                <c:pt idx="12">
                  <c:v>50</c:v>
                </c:pt>
                <c:pt idx="13">
                  <c:v>32.940797940797943</c:v>
                </c:pt>
                <c:pt idx="14">
                  <c:v>30.76923076923077</c:v>
                </c:pt>
                <c:pt idx="15">
                  <c:v>43.589743589743591</c:v>
                </c:pt>
                <c:pt idx="16">
                  <c:v>22.727272727272727</c:v>
                </c:pt>
                <c:pt idx="17">
                  <c:v>30.76923076923077</c:v>
                </c:pt>
                <c:pt idx="18">
                  <c:v>31.963869463869464</c:v>
                </c:pt>
                <c:pt idx="19">
                  <c:v>38.252871013168495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99C-45E1-BF1E-DE68AD417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6966144"/>
        <c:axId val="500392512"/>
        <c:axId val="0"/>
      </c:bar3DChart>
      <c:catAx>
        <c:axId val="416966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500392512"/>
        <c:crosses val="autoZero"/>
        <c:auto val="1"/>
        <c:lblAlgn val="ctr"/>
        <c:lblOffset val="100"/>
        <c:noMultiLvlLbl val="0"/>
      </c:catAx>
      <c:valAx>
        <c:axId val="50039251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6966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ED8-406B-AE88-00B767C8A600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DED8-406B-AE88-00B767C8A600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DED8-406B-AE88-00B767C8A600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DED8-406B-AE88-00B767C8A600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DED8-406B-AE88-00B767C8A600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DED8-406B-AE88-00B767C8A600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DED8-406B-AE88-00B767C8A600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DED8-406B-AE88-00B767C8A600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DED8-406B-AE88-00B767C8A600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DED8-406B-AE88-00B767C8A600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DED8-406B-AE88-00B767C8A600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DED8-406B-AE88-00B767C8A600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DED8-406B-AE88-00B767C8A600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DED8-406B-AE88-00B767C8A600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DED8-406B-AE88-00B767C8A6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Linkx2!$D$8:$W$8</c:f>
              <c:numCache>
                <c:formatCode>0.00</c:formatCode>
                <c:ptCount val="20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75</c:v>
                </c:pt>
                <c:pt idx="4">
                  <c:v>36.363636363636367</c:v>
                </c:pt>
                <c:pt idx="5">
                  <c:v>52.272727272727273</c:v>
                </c:pt>
                <c:pt idx="6">
                  <c:v>50</c:v>
                </c:pt>
                <c:pt idx="7">
                  <c:v>48.648648648648646</c:v>
                </c:pt>
                <c:pt idx="8">
                  <c:v>50</c:v>
                </c:pt>
                <c:pt idx="9">
                  <c:v>35</c:v>
                </c:pt>
                <c:pt idx="10">
                  <c:v>33.333333333333336</c:v>
                </c:pt>
                <c:pt idx="11">
                  <c:v>100</c:v>
                </c:pt>
                <c:pt idx="12">
                  <c:v>100</c:v>
                </c:pt>
                <c:pt idx="13">
                  <c:v>59.568854568854576</c:v>
                </c:pt>
                <c:pt idx="14">
                  <c:v>42.307692307692307</c:v>
                </c:pt>
                <c:pt idx="15">
                  <c:v>48.717948717948715</c:v>
                </c:pt>
                <c:pt idx="16">
                  <c:v>50</c:v>
                </c:pt>
                <c:pt idx="17">
                  <c:v>30.76923076923077</c:v>
                </c:pt>
                <c:pt idx="18">
                  <c:v>42.948717948717949</c:v>
                </c:pt>
                <c:pt idx="19">
                  <c:v>51.596766596766599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ED8-406B-AE88-00B767C8A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3765248"/>
        <c:axId val="500397120"/>
        <c:axId val="0"/>
      </c:bar3DChart>
      <c:catAx>
        <c:axId val="403765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500397120"/>
        <c:crosses val="autoZero"/>
        <c:auto val="1"/>
        <c:lblAlgn val="ctr"/>
        <c:lblOffset val="100"/>
        <c:noMultiLvlLbl val="0"/>
      </c:catAx>
      <c:valAx>
        <c:axId val="5003971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0376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535-4CC6-8347-0A9C435232A7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535-4CC6-8347-0A9C435232A7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535-4CC6-8347-0A9C435232A7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535-4CC6-8347-0A9C435232A7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535-4CC6-8347-0A9C435232A7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535-4CC6-8347-0A9C435232A7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535-4CC6-8347-0A9C435232A7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535-4CC6-8347-0A9C435232A7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535-4CC6-8347-0A9C435232A7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535-4CC6-8347-0A9C435232A7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535-4CC6-8347-0A9C435232A7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535-4CC6-8347-0A9C435232A7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535-4CC6-8347-0A9C435232A7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535-4CC6-8347-0A9C435232A7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8535-4CC6-8347-0A9C435232A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Linkx2!$D$9:$W$9</c:f>
              <c:numCache>
                <c:formatCode>0.00</c:formatCode>
                <c:ptCount val="20"/>
                <c:pt idx="0">
                  <c:v>25</c:v>
                </c:pt>
                <c:pt idx="1">
                  <c:v>41.304347826086953</c:v>
                </c:pt>
                <c:pt idx="2">
                  <c:v>100</c:v>
                </c:pt>
                <c:pt idx="3">
                  <c:v>13.157894736842104</c:v>
                </c:pt>
                <c:pt idx="4">
                  <c:v>36.363636363636367</c:v>
                </c:pt>
                <c:pt idx="5">
                  <c:v>43.165175785313082</c:v>
                </c:pt>
                <c:pt idx="6">
                  <c:v>0</c:v>
                </c:pt>
                <c:pt idx="7">
                  <c:v>29.72972972972973</c:v>
                </c:pt>
                <c:pt idx="8">
                  <c:v>50</c:v>
                </c:pt>
                <c:pt idx="9">
                  <c:v>10</c:v>
                </c:pt>
                <c:pt idx="10">
                  <c:v>66.666666666666671</c:v>
                </c:pt>
                <c:pt idx="11">
                  <c:v>0</c:v>
                </c:pt>
                <c:pt idx="12">
                  <c:v>25</c:v>
                </c:pt>
                <c:pt idx="13">
                  <c:v>25.913770913770914</c:v>
                </c:pt>
                <c:pt idx="14">
                  <c:v>26.923076923076923</c:v>
                </c:pt>
                <c:pt idx="15">
                  <c:v>64.102564102564102</c:v>
                </c:pt>
                <c:pt idx="16">
                  <c:v>31.818181818181817</c:v>
                </c:pt>
                <c:pt idx="17">
                  <c:v>15.384615384615385</c:v>
                </c:pt>
                <c:pt idx="18">
                  <c:v>34.557109557109555</c:v>
                </c:pt>
                <c:pt idx="19">
                  <c:v>34.545352085397852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535-4CC6-8347-0A9C4352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3766784"/>
        <c:axId val="500398848"/>
        <c:axId val="0"/>
      </c:bar3DChart>
      <c:catAx>
        <c:axId val="40376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500398848"/>
        <c:crosses val="autoZero"/>
        <c:auto val="1"/>
        <c:lblAlgn val="ctr"/>
        <c:lblOffset val="100"/>
        <c:noMultiLvlLbl val="0"/>
      </c:catAx>
      <c:valAx>
        <c:axId val="5003988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03766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FD7-41A5-B9D8-89C5F648E567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FD7-41A5-B9D8-89C5F648E567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FD7-41A5-B9D8-89C5F648E567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AFD7-41A5-B9D8-89C5F648E567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AFD7-41A5-B9D8-89C5F648E567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FD7-41A5-B9D8-89C5F648E567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AFD7-41A5-B9D8-89C5F648E567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AFD7-41A5-B9D8-89C5F648E567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AFD7-41A5-B9D8-89C5F648E567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AFD7-41A5-B9D8-89C5F648E567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AFD7-41A5-B9D8-89C5F648E567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AFD7-41A5-B9D8-89C5F648E567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AFD7-41A5-B9D8-89C5F648E567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AFD7-41A5-B9D8-89C5F648E567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AFD7-41A5-B9D8-89C5F648E5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Linkx2!$D$10:$W$10</c:f>
              <c:numCache>
                <c:formatCode>0.00</c:formatCode>
                <c:ptCount val="20"/>
                <c:pt idx="0">
                  <c:v>70.833333333333329</c:v>
                </c:pt>
                <c:pt idx="1">
                  <c:v>56.521739130434781</c:v>
                </c:pt>
                <c:pt idx="2">
                  <c:v>0</c:v>
                </c:pt>
                <c:pt idx="3">
                  <c:v>38.157894736842103</c:v>
                </c:pt>
                <c:pt idx="4">
                  <c:v>18.181818181818183</c:v>
                </c:pt>
                <c:pt idx="5">
                  <c:v>36.738957076485676</c:v>
                </c:pt>
                <c:pt idx="6">
                  <c:v>0</c:v>
                </c:pt>
                <c:pt idx="7">
                  <c:v>37.837837837837839</c:v>
                </c:pt>
                <c:pt idx="8">
                  <c:v>50</c:v>
                </c:pt>
                <c:pt idx="9">
                  <c:v>35</c:v>
                </c:pt>
                <c:pt idx="10">
                  <c:v>66.666666666666671</c:v>
                </c:pt>
                <c:pt idx="11">
                  <c:v>50</c:v>
                </c:pt>
                <c:pt idx="12">
                  <c:v>100</c:v>
                </c:pt>
                <c:pt idx="13">
                  <c:v>48.500643500643498</c:v>
                </c:pt>
                <c:pt idx="14">
                  <c:v>34.615384615384613</c:v>
                </c:pt>
                <c:pt idx="15">
                  <c:v>46.153846153846153</c:v>
                </c:pt>
                <c:pt idx="16">
                  <c:v>45.454545454545453</c:v>
                </c:pt>
                <c:pt idx="17">
                  <c:v>30.76923076923077</c:v>
                </c:pt>
                <c:pt idx="18">
                  <c:v>39.248251748251747</c:v>
                </c:pt>
                <c:pt idx="19">
                  <c:v>41.495950775126978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FD7-41A5-B9D8-89C5F648E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3766272"/>
        <c:axId val="501187136"/>
        <c:axId val="0"/>
      </c:bar3DChart>
      <c:catAx>
        <c:axId val="403766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501187136"/>
        <c:crosses val="autoZero"/>
        <c:auto val="1"/>
        <c:lblAlgn val="ctr"/>
        <c:lblOffset val="100"/>
        <c:noMultiLvlLbl val="0"/>
      </c:catAx>
      <c:valAx>
        <c:axId val="5011871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03766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406-4F79-8243-E1827011DA46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6406-4F79-8243-E1827011DA46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6406-4F79-8243-E1827011DA46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6406-4F79-8243-E1827011DA46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6406-4F79-8243-E1827011DA46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6406-4F79-8243-E1827011DA46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6406-4F79-8243-E1827011DA46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6406-4F79-8243-E1827011DA46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6406-4F79-8243-E1827011DA46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6406-4F79-8243-E1827011DA46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6406-4F79-8243-E1827011DA46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6406-4F79-8243-E1827011DA46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6406-4F79-8243-E1827011DA46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6406-4F79-8243-E1827011DA46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6406-4F79-8243-E1827011DA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Linkx2!$D$11:$W$11</c:f>
              <c:numCache>
                <c:formatCode>0.00</c:formatCode>
                <c:ptCount val="20"/>
                <c:pt idx="0">
                  <c:v>87.5</c:v>
                </c:pt>
                <c:pt idx="1">
                  <c:v>65.217391304347828</c:v>
                </c:pt>
                <c:pt idx="2">
                  <c:v>50</c:v>
                </c:pt>
                <c:pt idx="3">
                  <c:v>71.05263157894737</c:v>
                </c:pt>
                <c:pt idx="4">
                  <c:v>0</c:v>
                </c:pt>
                <c:pt idx="5">
                  <c:v>54.754004576659028</c:v>
                </c:pt>
                <c:pt idx="6">
                  <c:v>100</c:v>
                </c:pt>
                <c:pt idx="7">
                  <c:v>59.45945945945946</c:v>
                </c:pt>
                <c:pt idx="8">
                  <c:v>40</c:v>
                </c:pt>
                <c:pt idx="9">
                  <c:v>55</c:v>
                </c:pt>
                <c:pt idx="10">
                  <c:v>33.333333333333336</c:v>
                </c:pt>
                <c:pt idx="11">
                  <c:v>100</c:v>
                </c:pt>
                <c:pt idx="12">
                  <c:v>75</c:v>
                </c:pt>
                <c:pt idx="13">
                  <c:v>66.113256113256114</c:v>
                </c:pt>
                <c:pt idx="14">
                  <c:v>57.692307692307693</c:v>
                </c:pt>
                <c:pt idx="15">
                  <c:v>53.846153846153847</c:v>
                </c:pt>
                <c:pt idx="16">
                  <c:v>54.545454545454547</c:v>
                </c:pt>
                <c:pt idx="17">
                  <c:v>30.76923076923077</c:v>
                </c:pt>
                <c:pt idx="18">
                  <c:v>49.21328671328672</c:v>
                </c:pt>
                <c:pt idx="19">
                  <c:v>56.693515801067292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406-4F79-8243-E1827011D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4093952"/>
        <c:axId val="500399424"/>
        <c:axId val="0"/>
      </c:bar3DChart>
      <c:catAx>
        <c:axId val="404093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500399424"/>
        <c:crosses val="autoZero"/>
        <c:auto val="1"/>
        <c:lblAlgn val="ctr"/>
        <c:lblOffset val="100"/>
        <c:noMultiLvlLbl val="0"/>
      </c:catAx>
      <c:valAx>
        <c:axId val="5003994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04093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021548871947429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FF7-45C8-948F-DA27B7C84FC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FF7-45C8-948F-DA27B7C84FC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FF7-45C8-948F-DA27B7C84FC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FF7-45C8-948F-DA27B7C84FC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FF7-45C8-948F-DA27B7C84FC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FF7-45C8-948F-DA27B7C84FC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FF7-45C8-948F-DA27B7C84FC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FF7-45C8-948F-DA27B7C84FC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FF7-45C8-948F-DA27B7C84FC5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FF7-45C8-948F-DA27B7C84FC5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FF7-45C8-948F-DA27B7C84FC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FF7-45C8-948F-DA27B7C84FC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FF7-45C8-948F-DA27B7C84FC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FF7-45C8-948F-DA27B7C84FC5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9FF7-45C8-948F-DA27B7C84F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Linkx2!$D$12:$W$12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FF7-45C8-948F-DA27B7C84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9452544"/>
        <c:axId val="501190592"/>
        <c:axId val="0"/>
      </c:bar3DChart>
      <c:catAx>
        <c:axId val="40945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501190592"/>
        <c:crosses val="autoZero"/>
        <c:auto val="1"/>
        <c:lblAlgn val="ctr"/>
        <c:lblOffset val="100"/>
        <c:noMultiLvlLbl val="0"/>
      </c:catAx>
      <c:valAx>
        <c:axId val="5011905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09452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5353"/>
              </a:solidFill>
            </c:spPr>
            <c:extLst>
              <c:ext xmlns:c16="http://schemas.microsoft.com/office/drawing/2014/chart" uri="{C3380CC4-5D6E-409C-BE32-E72D297353CC}">
                <c16:uniqueId val="{00000001-DBB5-4615-A0E7-2AA727E17CA8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DBB5-4615-A0E7-2AA727E17CA8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DBB5-4615-A0E7-2AA727E17CA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DBB5-4615-A0E7-2AA727E17CA8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BB5-4615-A0E7-2AA727E17CA8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BB5-4615-A0E7-2AA727E17CA8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BB5-4615-A0E7-2AA727E17CA8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BB5-4615-A0E7-2AA727E17CA8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B5-4615-A0E7-2AA727E17C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Link1x!$M$3:$P$3</c:f>
              <c:strCache>
                <c:ptCount val="4"/>
                <c:pt idx="0">
                  <c:v>ปรับปรุง</c:v>
                </c:pt>
                <c:pt idx="1">
                  <c:v>พอใช้</c:v>
                </c:pt>
                <c:pt idx="2">
                  <c:v>ดี</c:v>
                </c:pt>
                <c:pt idx="3">
                  <c:v>ดีมาก</c:v>
                </c:pt>
              </c:strCache>
            </c:strRef>
          </c:cat>
          <c:val>
            <c:numRef>
              <c:f>Link1x!$M$4:$P$4</c:f>
              <c:numCache>
                <c:formatCode>0.00</c:formatCode>
                <c:ptCount val="4"/>
                <c:pt idx="0">
                  <c:v>27.776666666666667</c:v>
                </c:pt>
                <c:pt idx="1">
                  <c:v>50.00333333333333</c:v>
                </c:pt>
                <c:pt idx="2">
                  <c:v>22.22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BB5-4615-A0E7-2AA727E17C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7652864"/>
        <c:axId val="454659456"/>
        <c:axId val="0"/>
      </c:bar3DChart>
      <c:catAx>
        <c:axId val="36765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659456"/>
        <c:crosses val="autoZero"/>
        <c:auto val="1"/>
        <c:lblAlgn val="ctr"/>
        <c:lblOffset val="100"/>
        <c:noMultiLvlLbl val="0"/>
      </c:catAx>
      <c:valAx>
        <c:axId val="4546594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3676528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19F-424B-BD7A-952CE607D142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19F-424B-BD7A-952CE607D142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19F-424B-BD7A-952CE607D142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A19F-424B-BD7A-952CE607D142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A19F-424B-BD7A-952CE607D142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19F-424B-BD7A-952CE607D142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A19F-424B-BD7A-952CE607D142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A19F-424B-BD7A-952CE607D142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A19F-424B-BD7A-952CE607D142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A19F-424B-BD7A-952CE607D142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A19F-424B-BD7A-952CE607D142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A19F-424B-BD7A-952CE607D142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A19F-424B-BD7A-952CE607D142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A19F-424B-BD7A-952CE607D142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A19F-424B-BD7A-952CE607D1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Linkx2!$D$13:$W$13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19F-424B-BD7A-952CE607D1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9454080"/>
        <c:axId val="501192320"/>
        <c:axId val="0"/>
      </c:bar3DChart>
      <c:catAx>
        <c:axId val="409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501192320"/>
        <c:crosses val="autoZero"/>
        <c:auto val="1"/>
        <c:lblAlgn val="ctr"/>
        <c:lblOffset val="100"/>
        <c:noMultiLvlLbl val="0"/>
      </c:catAx>
      <c:valAx>
        <c:axId val="5011923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094540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74C-4B6F-B2BB-34C97718D3EE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D74C-4B6F-B2BB-34C97718D3EE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D74C-4B6F-B2BB-34C97718D3EE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D74C-4B6F-B2BB-34C97718D3EE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D74C-4B6F-B2BB-34C97718D3EE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D74C-4B6F-B2BB-34C97718D3E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D74C-4B6F-B2BB-34C97718D3EE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D74C-4B6F-B2BB-34C97718D3EE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D74C-4B6F-B2BB-34C97718D3EE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D74C-4B6F-B2BB-34C97718D3EE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D74C-4B6F-B2BB-34C97718D3EE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D74C-4B6F-B2BB-34C97718D3EE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D74C-4B6F-B2BB-34C97718D3EE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D74C-4B6F-B2BB-34C97718D3EE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D74C-4B6F-B2BB-34C97718D3E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Linkx2!$D$14:$W$14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74C-4B6F-B2BB-34C97718D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09453056"/>
        <c:axId val="501194048"/>
        <c:axId val="0"/>
      </c:bar3DChart>
      <c:catAx>
        <c:axId val="409453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501194048"/>
        <c:crosses val="autoZero"/>
        <c:auto val="1"/>
        <c:lblAlgn val="ctr"/>
        <c:lblOffset val="100"/>
        <c:noMultiLvlLbl val="0"/>
      </c:catAx>
      <c:valAx>
        <c:axId val="5011940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094530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050-4C20-9DAE-55B9424677E8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B050-4C20-9DAE-55B9424677E8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B050-4C20-9DAE-55B9424677E8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B050-4C20-9DAE-55B9424677E8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B050-4C20-9DAE-55B9424677E8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B050-4C20-9DAE-55B9424677E8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B050-4C20-9DAE-55B9424677E8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B050-4C20-9DAE-55B9424677E8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B050-4C20-9DAE-55B9424677E8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B050-4C20-9DAE-55B9424677E8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B050-4C20-9DAE-55B9424677E8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B050-4C20-9DAE-55B9424677E8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B050-4C20-9DAE-55B9424677E8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B050-4C20-9DAE-55B9424677E8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B050-4C20-9DAE-55B9424677E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Linkx2!$D$15:$W$15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050-4C20-9DAE-55B94246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2009472"/>
        <c:axId val="501193472"/>
        <c:axId val="0"/>
      </c:bar3DChart>
      <c:catAx>
        <c:axId val="41200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501193472"/>
        <c:crosses val="autoZero"/>
        <c:auto val="1"/>
        <c:lblAlgn val="ctr"/>
        <c:lblOffset val="100"/>
        <c:noMultiLvlLbl val="0"/>
      </c:catAx>
      <c:valAx>
        <c:axId val="5011934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2009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425-40E5-BF06-01367E7CACC8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425-40E5-BF06-01367E7CACC8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2425-40E5-BF06-01367E7CACC8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2425-40E5-BF06-01367E7CACC8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2425-40E5-BF06-01367E7CACC8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2425-40E5-BF06-01367E7CACC8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2425-40E5-BF06-01367E7CACC8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2425-40E5-BF06-01367E7CACC8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2425-40E5-BF06-01367E7CACC8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2425-40E5-BF06-01367E7CACC8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2425-40E5-BF06-01367E7CACC8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2425-40E5-BF06-01367E7CACC8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2425-40E5-BF06-01367E7CACC8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2425-40E5-BF06-01367E7CACC8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2425-40E5-BF06-01367E7CACC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Linkx2!$D$16:$W$16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425-40E5-BF06-01367E7CA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2010496"/>
        <c:axId val="321153856"/>
        <c:axId val="0"/>
      </c:bar3DChart>
      <c:catAx>
        <c:axId val="41201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321153856"/>
        <c:crosses val="autoZero"/>
        <c:auto val="1"/>
        <c:lblAlgn val="ctr"/>
        <c:lblOffset val="100"/>
        <c:noMultiLvlLbl val="0"/>
      </c:catAx>
      <c:valAx>
        <c:axId val="3211538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20104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F940-4101-9F0A-29117CFC0CDD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F940-4101-9F0A-29117CFC0CDD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F940-4101-9F0A-29117CFC0CDD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F940-4101-9F0A-29117CFC0CDD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F940-4101-9F0A-29117CFC0CDD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F940-4101-9F0A-29117CFC0CDD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F940-4101-9F0A-29117CFC0CDD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F940-4101-9F0A-29117CFC0CDD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F940-4101-9F0A-29117CFC0CDD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F940-4101-9F0A-29117CFC0CDD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F940-4101-9F0A-29117CFC0CDD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F940-4101-9F0A-29117CFC0CDD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F940-4101-9F0A-29117CFC0CDD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F940-4101-9F0A-29117CFC0CDD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F940-4101-9F0A-29117CFC0CD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Linkx2!$D$17:$W$17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940-4101-9F0A-29117CFC0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2283392"/>
        <c:axId val="321155584"/>
        <c:axId val="0"/>
      </c:bar3DChart>
      <c:catAx>
        <c:axId val="412283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321155584"/>
        <c:crosses val="autoZero"/>
        <c:auto val="1"/>
        <c:lblAlgn val="ctr"/>
        <c:lblOffset val="100"/>
        <c:noMultiLvlLbl val="0"/>
      </c:catAx>
      <c:valAx>
        <c:axId val="3211555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2283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647-48C8-8F22-EBB9D341F2C3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B647-48C8-8F22-EBB9D341F2C3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B647-48C8-8F22-EBB9D341F2C3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B647-48C8-8F22-EBB9D341F2C3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B647-48C8-8F22-EBB9D341F2C3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B647-48C8-8F22-EBB9D341F2C3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B647-48C8-8F22-EBB9D341F2C3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B647-48C8-8F22-EBB9D341F2C3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B647-48C8-8F22-EBB9D341F2C3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B647-48C8-8F22-EBB9D341F2C3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B647-48C8-8F22-EBB9D341F2C3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B647-48C8-8F22-EBB9D341F2C3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B647-48C8-8F22-EBB9D341F2C3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B647-48C8-8F22-EBB9D341F2C3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B647-48C8-8F22-EBB9D341F2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Linkx2!$D$18:$W$18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647-48C8-8F22-EBB9D341F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2284928"/>
        <c:axId val="321157312"/>
        <c:axId val="0"/>
      </c:bar3DChart>
      <c:catAx>
        <c:axId val="412284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321157312"/>
        <c:crosses val="autoZero"/>
        <c:auto val="1"/>
        <c:lblAlgn val="ctr"/>
        <c:lblOffset val="100"/>
        <c:noMultiLvlLbl val="0"/>
      </c:catAx>
      <c:valAx>
        <c:axId val="32115731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2284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7AF-4D22-A109-83CEBC3AF85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67AF-4D22-A109-83CEBC3AF85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67AF-4D22-A109-83CEBC3AF85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67AF-4D22-A109-83CEBC3AF85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67AF-4D22-A109-83CEBC3AF85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67AF-4D22-A109-83CEBC3AF85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67AF-4D22-A109-83CEBC3AF85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67AF-4D22-A109-83CEBC3AF85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67AF-4D22-A109-83CEBC3AF855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67AF-4D22-A109-83CEBC3AF855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67AF-4D22-A109-83CEBC3AF85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67AF-4D22-A109-83CEBC3AF85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67AF-4D22-A109-83CEBC3AF85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67AF-4D22-A109-83CEBC3AF855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67AF-4D22-A109-83CEBC3AF8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Linkx2!$D$19:$W$19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7AF-4D22-A109-83CEBC3AF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2700672"/>
        <c:axId val="321156160"/>
        <c:axId val="0"/>
      </c:bar3DChart>
      <c:catAx>
        <c:axId val="412700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321156160"/>
        <c:crosses val="autoZero"/>
        <c:auto val="1"/>
        <c:lblAlgn val="ctr"/>
        <c:lblOffset val="100"/>
        <c:noMultiLvlLbl val="0"/>
      </c:catAx>
      <c:valAx>
        <c:axId val="3211561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2700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974-41DE-8CC2-FFACCB49AD00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4974-41DE-8CC2-FFACCB49AD00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4974-41DE-8CC2-FFACCB49AD00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4974-41DE-8CC2-FFACCB49AD00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4974-41DE-8CC2-FFACCB49AD00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4974-41DE-8CC2-FFACCB49AD00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4974-41DE-8CC2-FFACCB49AD00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4974-41DE-8CC2-FFACCB49AD00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4974-41DE-8CC2-FFACCB49AD00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4974-41DE-8CC2-FFACCB49AD00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4974-41DE-8CC2-FFACCB49AD00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4974-41DE-8CC2-FFACCB49AD00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4974-41DE-8CC2-FFACCB49AD00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4974-41DE-8CC2-FFACCB49AD00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4974-41DE-8CC2-FFACCB49AD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Linkx2!$D$20:$W$20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974-41DE-8CC2-FFACCB49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2702208"/>
        <c:axId val="321906368"/>
        <c:axId val="0"/>
      </c:bar3DChart>
      <c:catAx>
        <c:axId val="41270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321906368"/>
        <c:crosses val="autoZero"/>
        <c:auto val="1"/>
        <c:lblAlgn val="ctr"/>
        <c:lblOffset val="100"/>
        <c:noMultiLvlLbl val="0"/>
      </c:catAx>
      <c:valAx>
        <c:axId val="3219063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270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E89-40EA-90E0-5A32F4212BA8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6E89-40EA-90E0-5A32F4212BA8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6E89-40EA-90E0-5A32F4212BA8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6E89-40EA-90E0-5A32F4212BA8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6E89-40EA-90E0-5A32F4212BA8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6E89-40EA-90E0-5A32F4212BA8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6E89-40EA-90E0-5A32F4212BA8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6E89-40EA-90E0-5A32F4212BA8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6E89-40EA-90E0-5A32F4212BA8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6E89-40EA-90E0-5A32F4212BA8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6E89-40EA-90E0-5A32F4212BA8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6E89-40EA-90E0-5A32F4212BA8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6E89-40EA-90E0-5A32F4212BA8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6E89-40EA-90E0-5A32F4212BA8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6E89-40EA-90E0-5A32F4212B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Linkx2!$D$21:$W$21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E89-40EA-90E0-5A32F421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2285952"/>
        <c:axId val="321908672"/>
        <c:axId val="0"/>
      </c:bar3DChart>
      <c:catAx>
        <c:axId val="412285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321908672"/>
        <c:crosses val="autoZero"/>
        <c:auto val="1"/>
        <c:lblAlgn val="ctr"/>
        <c:lblOffset val="100"/>
        <c:noMultiLvlLbl val="0"/>
      </c:catAx>
      <c:valAx>
        <c:axId val="3219086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2285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B4B-445A-B0E7-2D1E97F296A4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B4B-445A-B0E7-2D1E97F296A4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B4B-445A-B0E7-2D1E97F296A4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B4B-445A-B0E7-2D1E97F296A4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B4B-445A-B0E7-2D1E97F296A4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B4B-445A-B0E7-2D1E97F296A4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B4B-445A-B0E7-2D1E97F296A4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B4B-445A-B0E7-2D1E97F296A4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B4B-445A-B0E7-2D1E97F296A4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B4B-445A-B0E7-2D1E97F296A4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B4B-445A-B0E7-2D1E97F296A4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B4B-445A-B0E7-2D1E97F296A4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B4B-445A-B0E7-2D1E97F296A4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B4B-445A-B0E7-2D1E97F296A4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8B4B-445A-B0E7-2D1E97F296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Linkx2!$D$22:$W$22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B4B-445A-B0E7-2D1E97F29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3200384"/>
        <c:axId val="321910400"/>
        <c:axId val="0"/>
      </c:bar3DChart>
      <c:catAx>
        <c:axId val="41320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321910400"/>
        <c:crosses val="autoZero"/>
        <c:auto val="1"/>
        <c:lblAlgn val="ctr"/>
        <c:lblOffset val="100"/>
        <c:noMultiLvlLbl val="0"/>
      </c:catAx>
      <c:valAx>
        <c:axId val="3219104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3200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Link1x!$I$3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DB6-4D06-92F5-6AC8BE631C2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DB6-4D06-92F5-6AC8BE631C2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DB6-4D06-92F5-6AC8BE631C2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DB6-4D06-92F5-6AC8BE631C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 algn="ctr">
                  <a:defRPr lang="th-TH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Link1x!$B$19:$J$23</c:f>
              <c:multiLvlStrCache>
                <c:ptCount val="10"/>
                <c:lvl>
                  <c:pt idx="0">
                    <c:v>วิทยาศาสตร์</c:v>
                  </c:pt>
                  <c:pt idx="1">
                    <c:v>  - ว 1.1</c:v>
                  </c:pt>
                  <c:pt idx="2">
                    <c:v>  - ว 5.1</c:v>
                  </c:pt>
                  <c:pt idx="3">
                    <c:v>  - ว 6.1</c:v>
                  </c:pt>
                  <c:pt idx="4">
                    <c:v>  - ว 7.1</c:v>
                  </c:pt>
                  <c:pt idx="5">
                    <c:v>41.23</c:v>
                  </c:pt>
                  <c:pt idx="6">
                    <c:v>42.73</c:v>
                  </c:pt>
                  <c:pt idx="7">
                    <c:v>43.48</c:v>
                  </c:pt>
                  <c:pt idx="8">
                    <c:v>36.50</c:v>
                  </c:pt>
                  <c:pt idx="9">
                    <c:v>33.46</c:v>
                  </c:pt>
                </c:lvl>
                <c:lvl>
                  <c:pt idx="5">
                    <c:v>40.83</c:v>
                  </c:pt>
                  <c:pt idx="6">
                    <c:v>35.26</c:v>
                  </c:pt>
                  <c:pt idx="7">
                    <c:v>50.85</c:v>
                  </c:pt>
                  <c:pt idx="8">
                    <c:v>39.39</c:v>
                  </c:pt>
                  <c:pt idx="9">
                    <c:v>24.36</c:v>
                  </c:pt>
                </c:lvl>
              </c:multiLvlStrCache>
            </c:multiLvlStrRef>
          </c:cat>
          <c:val>
            <c:numRef>
              <c:f>Link1x!$I$19:$I$23</c:f>
              <c:numCache>
                <c:formatCode>0.00</c:formatCode>
                <c:ptCount val="5"/>
                <c:pt idx="0" formatCode="General">
                  <c:v>40.83</c:v>
                </c:pt>
                <c:pt idx="1">
                  <c:v>35.26</c:v>
                </c:pt>
                <c:pt idx="2">
                  <c:v>50.85</c:v>
                </c:pt>
                <c:pt idx="3">
                  <c:v>39.39</c:v>
                </c:pt>
                <c:pt idx="4">
                  <c:v>24.36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DB6-4D06-92F5-6AC8BE631C21}"/>
            </c:ext>
          </c:extLst>
        </c:ser>
        <c:ser>
          <c:idx val="1"/>
          <c:order val="1"/>
          <c:tx>
            <c:strRef>
              <c:f>Link1x!$J$3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FFBDD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07-5DB6-4D06-92F5-6AC8BE631C21}"/>
              </c:ext>
            </c:extLst>
          </c:dPt>
          <c:dLbls>
            <c:dLbl>
              <c:idx val="3"/>
              <c:numFmt formatCode="#,##0.00" sourceLinked="0"/>
              <c:spPr/>
              <c:txPr>
                <a:bodyPr/>
                <a:lstStyle/>
                <a:p>
                  <a:pPr algn="ctr">
                    <a:defRPr lang="en-US" sz="1800" b="1" i="0" u="none" strike="noStrike" kern="1200" baseline="0">
                      <a:solidFill>
                        <a:sysClr val="windowText" lastClr="000000"/>
                      </a:solidFill>
                      <a:latin typeface="TH Sarabun New" pitchFamily="34" charset="-34"/>
                      <a:ea typeface="+mn-ea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DB6-4D06-92F5-6AC8BE631C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Link1x!$B$19:$J$23</c:f>
              <c:multiLvlStrCache>
                <c:ptCount val="10"/>
                <c:lvl>
                  <c:pt idx="0">
                    <c:v>วิทยาศาสตร์</c:v>
                  </c:pt>
                  <c:pt idx="1">
                    <c:v>  - ว 1.1</c:v>
                  </c:pt>
                  <c:pt idx="2">
                    <c:v>  - ว 5.1</c:v>
                  </c:pt>
                  <c:pt idx="3">
                    <c:v>  - ว 6.1</c:v>
                  </c:pt>
                  <c:pt idx="4">
                    <c:v>  - ว 7.1</c:v>
                  </c:pt>
                  <c:pt idx="5">
                    <c:v>41.23</c:v>
                  </c:pt>
                  <c:pt idx="6">
                    <c:v>42.73</c:v>
                  </c:pt>
                  <c:pt idx="7">
                    <c:v>43.48</c:v>
                  </c:pt>
                  <c:pt idx="8">
                    <c:v>36.50</c:v>
                  </c:pt>
                  <c:pt idx="9">
                    <c:v>33.46</c:v>
                  </c:pt>
                </c:lvl>
                <c:lvl>
                  <c:pt idx="5">
                    <c:v>40.83</c:v>
                  </c:pt>
                  <c:pt idx="6">
                    <c:v>35.26</c:v>
                  </c:pt>
                  <c:pt idx="7">
                    <c:v>50.85</c:v>
                  </c:pt>
                  <c:pt idx="8">
                    <c:v>39.39</c:v>
                  </c:pt>
                  <c:pt idx="9">
                    <c:v>24.36</c:v>
                  </c:pt>
                </c:lvl>
              </c:multiLvlStrCache>
            </c:multiLvlStrRef>
          </c:cat>
          <c:val>
            <c:numRef>
              <c:f>Link1x!$J$19:$J$23</c:f>
              <c:numCache>
                <c:formatCode>0.00</c:formatCode>
                <c:ptCount val="5"/>
                <c:pt idx="0" formatCode="General">
                  <c:v>41.23</c:v>
                </c:pt>
                <c:pt idx="1">
                  <c:v>42.733807618200679</c:v>
                </c:pt>
                <c:pt idx="2">
                  <c:v>43.48</c:v>
                </c:pt>
                <c:pt idx="3">
                  <c:v>36.49719740760203</c:v>
                </c:pt>
                <c:pt idx="4">
                  <c:v>33.46302060174893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DB6-4D06-92F5-6AC8BE631C2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7653376"/>
        <c:axId val="454661184"/>
        <c:axId val="0"/>
      </c:bar3DChart>
      <c:catAx>
        <c:axId val="36765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661184"/>
        <c:crosses val="autoZero"/>
        <c:auto val="1"/>
        <c:lblAlgn val="ctr"/>
        <c:lblOffset val="100"/>
        <c:noMultiLvlLbl val="0"/>
      </c:catAx>
      <c:valAx>
        <c:axId val="4546611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3676533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718191421968549"/>
          <c:y val="2.25571014373314E-2"/>
          <c:w val="0.26423012565179083"/>
          <c:h val="7.4846238718785055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C42-46E6-B065-6805CC0E8BF9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C42-46E6-B065-6805CC0E8BF9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C42-46E6-B065-6805CC0E8BF9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C42-46E6-B065-6805CC0E8BF9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C42-46E6-B065-6805CC0E8BF9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C42-46E6-B065-6805CC0E8BF9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C42-46E6-B065-6805CC0E8BF9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C42-46E6-B065-6805CC0E8BF9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C42-46E6-B065-6805CC0E8BF9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C42-46E6-B065-6805CC0E8BF9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C42-46E6-B065-6805CC0E8BF9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C42-46E6-B065-6805CC0E8BF9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C42-46E6-B065-6805CC0E8BF9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C42-46E6-B065-6805CC0E8BF9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8C42-46E6-B065-6805CC0E8B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Linkx2!$D$23:$W$23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C42-46E6-B065-6805CC0E8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3201920"/>
        <c:axId val="321907520"/>
        <c:axId val="0"/>
      </c:bar3DChart>
      <c:catAx>
        <c:axId val="41320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321907520"/>
        <c:crosses val="autoZero"/>
        <c:auto val="1"/>
        <c:lblAlgn val="ctr"/>
        <c:lblOffset val="100"/>
        <c:noMultiLvlLbl val="0"/>
      </c:catAx>
      <c:valAx>
        <c:axId val="3219075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3201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389469525840632"/>
          <c:w val="0.99776386369888181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5E7-4D75-BB93-DFEBE10C6DFF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5E7-4D75-BB93-DFEBE10C6DFF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5E7-4D75-BB93-DFEBE10C6DFF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A5E7-4D75-BB93-DFEBE10C6DFF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A5E7-4D75-BB93-DFEBE10C6DFF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5E7-4D75-BB93-DFEBE10C6DFF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A5E7-4D75-BB93-DFEBE10C6DFF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A5E7-4D75-BB93-DFEBE10C6DFF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A5E7-4D75-BB93-DFEBE10C6DFF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A5E7-4D75-BB93-DFEBE10C6DFF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A5E7-4D75-BB93-DFEBE10C6DFF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A5E7-4D75-BB93-DFEBE10C6DFF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A5E7-4D75-BB93-DFEBE10C6DFF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A5E7-4D75-BB93-DFEBE10C6DFF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A5E7-4D75-BB93-DFEBE10C6DF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Linkx2!$D$24:$W$24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5E7-4D75-BB93-DFEBE10C6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3200896"/>
        <c:axId val="410829376"/>
        <c:axId val="0"/>
      </c:bar3DChart>
      <c:catAx>
        <c:axId val="41320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0829376"/>
        <c:crosses val="autoZero"/>
        <c:auto val="1"/>
        <c:lblAlgn val="ctr"/>
        <c:lblOffset val="100"/>
        <c:noMultiLvlLbl val="0"/>
      </c:catAx>
      <c:valAx>
        <c:axId val="4108293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3200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913-4D79-BABD-6C975B33A2D4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5913-4D79-BABD-6C975B33A2D4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5913-4D79-BABD-6C975B33A2D4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5913-4D79-BABD-6C975B33A2D4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5913-4D79-BABD-6C975B33A2D4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5913-4D79-BABD-6C975B33A2D4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5913-4D79-BABD-6C975B33A2D4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5913-4D79-BABD-6C975B33A2D4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5913-4D79-BABD-6C975B33A2D4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5913-4D79-BABD-6C975B33A2D4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5913-4D79-BABD-6C975B33A2D4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5913-4D79-BABD-6C975B33A2D4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5913-4D79-BABD-6C975B33A2D4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5913-4D79-BABD-6C975B33A2D4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5913-4D79-BABD-6C975B33A2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Linkx2!$D$25:$W$25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913-4D79-BABD-6C975B33A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3651968"/>
        <c:axId val="410831104"/>
        <c:axId val="0"/>
      </c:bar3DChart>
      <c:catAx>
        <c:axId val="413651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0831104"/>
        <c:crosses val="autoZero"/>
        <c:auto val="1"/>
        <c:lblAlgn val="ctr"/>
        <c:lblOffset val="100"/>
        <c:noMultiLvlLbl val="0"/>
      </c:catAx>
      <c:valAx>
        <c:axId val="41083110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3651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440-4E50-9DCE-A304583B5494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6440-4E50-9DCE-A304583B5494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6440-4E50-9DCE-A304583B5494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6440-4E50-9DCE-A304583B5494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6440-4E50-9DCE-A304583B5494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6440-4E50-9DCE-A304583B5494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6440-4E50-9DCE-A304583B5494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6440-4E50-9DCE-A304583B5494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6440-4E50-9DCE-A304583B5494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6440-4E50-9DCE-A304583B5494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6440-4E50-9DCE-A304583B5494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6440-4E50-9DCE-A304583B5494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6440-4E50-9DCE-A304583B5494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6440-4E50-9DCE-A304583B5494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6440-4E50-9DCE-A304583B54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Linkx2!$D$26:$W$26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440-4E50-9DCE-A304583B5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3652992"/>
        <c:axId val="410832832"/>
        <c:axId val="0"/>
      </c:bar3DChart>
      <c:catAx>
        <c:axId val="413652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0832832"/>
        <c:crosses val="autoZero"/>
        <c:auto val="1"/>
        <c:lblAlgn val="ctr"/>
        <c:lblOffset val="100"/>
        <c:noMultiLvlLbl val="0"/>
      </c:catAx>
      <c:valAx>
        <c:axId val="41083283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3652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526-46C6-B94E-DE35824D1B41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D526-46C6-B94E-DE35824D1B41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D526-46C6-B94E-DE35824D1B41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D526-46C6-B94E-DE35824D1B41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D526-46C6-B94E-DE35824D1B41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D526-46C6-B94E-DE35824D1B41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D526-46C6-B94E-DE35824D1B41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D526-46C6-B94E-DE35824D1B41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D526-46C6-B94E-DE35824D1B41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D526-46C6-B94E-DE35824D1B41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D526-46C6-B94E-DE35824D1B41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D526-46C6-B94E-DE35824D1B41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D526-46C6-B94E-DE35824D1B41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D526-46C6-B94E-DE35824D1B41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D526-46C6-B94E-DE35824D1B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Linkx2!$D$27:$W$27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526-46C6-B94E-DE35824D1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3839360"/>
        <c:axId val="410831680"/>
        <c:axId val="0"/>
      </c:bar3DChart>
      <c:catAx>
        <c:axId val="413839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0831680"/>
        <c:crosses val="autoZero"/>
        <c:auto val="1"/>
        <c:lblAlgn val="ctr"/>
        <c:lblOffset val="100"/>
        <c:noMultiLvlLbl val="0"/>
      </c:catAx>
      <c:valAx>
        <c:axId val="4108316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383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052-48A9-9AA2-4C725FC0FA73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3052-48A9-9AA2-4C725FC0FA73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3052-48A9-9AA2-4C725FC0FA73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3052-48A9-9AA2-4C725FC0FA73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3052-48A9-9AA2-4C725FC0FA73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3052-48A9-9AA2-4C725FC0FA73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3052-48A9-9AA2-4C725FC0FA73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3052-48A9-9AA2-4C725FC0FA73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3052-48A9-9AA2-4C725FC0FA73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3052-48A9-9AA2-4C725FC0FA73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3052-48A9-9AA2-4C725FC0FA73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3052-48A9-9AA2-4C725FC0FA73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3052-48A9-9AA2-4C725FC0FA73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3052-48A9-9AA2-4C725FC0FA73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3052-48A9-9AA2-4C725FC0FA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Linkx2!$D$28:$W$28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052-48A9-9AA2-4C725FC0F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3840896"/>
        <c:axId val="410836288"/>
        <c:axId val="0"/>
      </c:bar3DChart>
      <c:catAx>
        <c:axId val="41384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0836288"/>
        <c:crosses val="autoZero"/>
        <c:auto val="1"/>
        <c:lblAlgn val="ctr"/>
        <c:lblOffset val="100"/>
        <c:noMultiLvlLbl val="0"/>
      </c:catAx>
      <c:valAx>
        <c:axId val="4108362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3840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593-4B15-9F16-EEA383B7C230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D593-4B15-9F16-EEA383B7C230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D593-4B15-9F16-EEA383B7C230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D593-4B15-9F16-EEA383B7C230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D593-4B15-9F16-EEA383B7C230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D593-4B15-9F16-EEA383B7C230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D593-4B15-9F16-EEA383B7C230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D593-4B15-9F16-EEA383B7C230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D593-4B15-9F16-EEA383B7C230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D593-4B15-9F16-EEA383B7C230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D593-4B15-9F16-EEA383B7C230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D593-4B15-9F16-EEA383B7C230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D593-4B15-9F16-EEA383B7C230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D593-4B15-9F16-EEA383B7C230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D593-4B15-9F16-EEA383B7C23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Linkx2!$D$29:$W$29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593-4B15-9F16-EEA383B7C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4011392"/>
        <c:axId val="411321472"/>
        <c:axId val="0"/>
      </c:bar3DChart>
      <c:catAx>
        <c:axId val="414011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321472"/>
        <c:crosses val="autoZero"/>
        <c:auto val="1"/>
        <c:lblAlgn val="ctr"/>
        <c:lblOffset val="100"/>
        <c:noMultiLvlLbl val="0"/>
      </c:catAx>
      <c:valAx>
        <c:axId val="4113214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4011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E06-418A-98B1-9AE4EB8FBF9B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E06-418A-98B1-9AE4EB8FBF9B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E06-418A-98B1-9AE4EB8FBF9B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E06-418A-98B1-9AE4EB8FBF9B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E06-418A-98B1-9AE4EB8FBF9B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E06-418A-98B1-9AE4EB8FBF9B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E06-418A-98B1-9AE4EB8FBF9B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E06-418A-98B1-9AE4EB8FBF9B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E06-418A-98B1-9AE4EB8FBF9B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E06-418A-98B1-9AE4EB8FBF9B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E06-418A-98B1-9AE4EB8FBF9B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E06-418A-98B1-9AE4EB8FBF9B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E06-418A-98B1-9AE4EB8FBF9B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E06-418A-98B1-9AE4EB8FBF9B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0E06-418A-98B1-9AE4EB8FBF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Linkx2!$D$30:$W$30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E06-418A-98B1-9AE4EB8FB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4012928"/>
        <c:axId val="411323200"/>
        <c:axId val="0"/>
      </c:bar3DChart>
      <c:catAx>
        <c:axId val="41401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323200"/>
        <c:crosses val="autoZero"/>
        <c:auto val="1"/>
        <c:lblAlgn val="ctr"/>
        <c:lblOffset val="100"/>
        <c:noMultiLvlLbl val="0"/>
      </c:catAx>
      <c:valAx>
        <c:axId val="4113232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4012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AE1-4387-BEF7-F0544FCED7D8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AE1-4387-BEF7-F0544FCED7D8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AE1-4387-BEF7-F0544FCED7D8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AAE1-4387-BEF7-F0544FCED7D8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AAE1-4387-BEF7-F0544FCED7D8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AE1-4387-BEF7-F0544FCED7D8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AAE1-4387-BEF7-F0544FCED7D8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AAE1-4387-BEF7-F0544FCED7D8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AAE1-4387-BEF7-F0544FCED7D8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AAE1-4387-BEF7-F0544FCED7D8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AAE1-4387-BEF7-F0544FCED7D8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AAE1-4387-BEF7-F0544FCED7D8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AAE1-4387-BEF7-F0544FCED7D8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AAE1-4387-BEF7-F0544FCED7D8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AAE1-4387-BEF7-F0544FCED7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Linkx2!$D$31:$W$31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AE1-4387-BEF7-F0544FCED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4011904"/>
        <c:axId val="411322048"/>
        <c:axId val="0"/>
      </c:bar3DChart>
      <c:catAx>
        <c:axId val="41401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322048"/>
        <c:crosses val="autoZero"/>
        <c:auto val="1"/>
        <c:lblAlgn val="ctr"/>
        <c:lblOffset val="100"/>
        <c:noMultiLvlLbl val="0"/>
      </c:catAx>
      <c:valAx>
        <c:axId val="4113220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4011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3F6-4BE8-8013-25907FC4FC48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3F6-4BE8-8013-25907FC4FC48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3F6-4BE8-8013-25907FC4FC48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3F6-4BE8-8013-25907FC4FC48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3F6-4BE8-8013-25907FC4FC48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3F6-4BE8-8013-25907FC4FC48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3F6-4BE8-8013-25907FC4FC48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3F6-4BE8-8013-25907FC4FC48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3F6-4BE8-8013-25907FC4FC48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3F6-4BE8-8013-25907FC4FC48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3F6-4BE8-8013-25907FC4FC48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3F6-4BE8-8013-25907FC4FC48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3F6-4BE8-8013-25907FC4FC48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3F6-4BE8-8013-25907FC4FC48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83F6-4BE8-8013-25907FC4FC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Linkx2!$D$32:$W$32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3F6-4BE8-8013-25907FC4F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4356480"/>
        <c:axId val="411326656"/>
        <c:axId val="0"/>
      </c:bar3DChart>
      <c:catAx>
        <c:axId val="414356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326656"/>
        <c:crosses val="autoZero"/>
        <c:auto val="1"/>
        <c:lblAlgn val="ctr"/>
        <c:lblOffset val="100"/>
        <c:noMultiLvlLbl val="0"/>
      </c:catAx>
      <c:valAx>
        <c:axId val="4113266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4356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Link1x!$I$3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rgbClr val="C4E59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B0DD7F"/>
              </a:solidFill>
            </c:spPr>
            <c:extLst>
              <c:ext xmlns:c16="http://schemas.microsoft.com/office/drawing/2014/chart" uri="{C3380CC4-5D6E-409C-BE32-E72D297353CC}">
                <c16:uniqueId val="{00000001-B9F3-4A98-B7D7-AE05391DE3E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9F3-4A98-B7D7-AE05391DE3E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9F3-4A98-B7D7-AE05391DE3E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9F3-4A98-B7D7-AE05391DE3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 algn="ctr">
                  <a:defRPr lang="th-TH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Link1x!$B$5:$J$10</c:f>
              <c:multiLvlStrCache>
                <c:ptCount val="12"/>
                <c:lvl>
                  <c:pt idx="0">
                    <c:v>ภาษาไทย</c:v>
                  </c:pt>
                  <c:pt idx="1">
                    <c:v>  - ท 1.1</c:v>
                  </c:pt>
                  <c:pt idx="2">
                    <c:v>  - ท 2.1</c:v>
                  </c:pt>
                  <c:pt idx="3">
                    <c:v>  - ท 3.1</c:v>
                  </c:pt>
                  <c:pt idx="4">
                    <c:v>  - ท 4.1</c:v>
                  </c:pt>
                  <c:pt idx="5">
                    <c:v>  - ท 5.1</c:v>
                  </c:pt>
                  <c:pt idx="6">
                    <c:v>50.03</c:v>
                  </c:pt>
                  <c:pt idx="7">
                    <c:v>61.71</c:v>
                  </c:pt>
                  <c:pt idx="8">
                    <c:v>43.59</c:v>
                  </c:pt>
                  <c:pt idx="9">
                    <c:v>44.05</c:v>
                  </c:pt>
                  <c:pt idx="10">
                    <c:v>44.78</c:v>
                  </c:pt>
                  <c:pt idx="11">
                    <c:v>34.50</c:v>
                  </c:pt>
                </c:lvl>
                <c:lvl>
                  <c:pt idx="6">
                    <c:v>49.25</c:v>
                  </c:pt>
                  <c:pt idx="7">
                    <c:v>55.21</c:v>
                  </c:pt>
                  <c:pt idx="8">
                    <c:v>51.09</c:v>
                  </c:pt>
                  <c:pt idx="9">
                    <c:v>58.33</c:v>
                  </c:pt>
                  <c:pt idx="10">
                    <c:v>46.93</c:v>
                  </c:pt>
                  <c:pt idx="11">
                    <c:v>37.12</c:v>
                  </c:pt>
                </c:lvl>
              </c:multiLvlStrCache>
            </c:multiLvlStrRef>
          </c:cat>
          <c:val>
            <c:numRef>
              <c:f>Link1x!$I$5:$I$10</c:f>
              <c:numCache>
                <c:formatCode>0.00</c:formatCode>
                <c:ptCount val="6"/>
                <c:pt idx="0">
                  <c:v>49.25</c:v>
                </c:pt>
                <c:pt idx="1">
                  <c:v>55.21</c:v>
                </c:pt>
                <c:pt idx="2">
                  <c:v>51.09</c:v>
                </c:pt>
                <c:pt idx="3">
                  <c:v>58.33</c:v>
                </c:pt>
                <c:pt idx="4">
                  <c:v>46.93</c:v>
                </c:pt>
                <c:pt idx="5">
                  <c:v>37.119999999999997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9F3-4A98-B7D7-AE05391DE3EF}"/>
            </c:ext>
          </c:extLst>
        </c:ser>
        <c:ser>
          <c:idx val="1"/>
          <c:order val="1"/>
          <c:tx>
            <c:strRef>
              <c:f>Link1x!$J$3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FFBDD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07-B9F3-4A98-B7D7-AE05391DE3EF}"/>
              </c:ext>
            </c:extLst>
          </c:dPt>
          <c:dLbls>
            <c:dLbl>
              <c:idx val="3"/>
              <c:numFmt formatCode="#,##0.00" sourceLinked="0"/>
              <c:spPr/>
              <c:txPr>
                <a:bodyPr/>
                <a:lstStyle/>
                <a:p>
                  <a:pPr algn="ctr">
                    <a:defRPr lang="en-US" sz="1800" b="1" i="0" u="none" strike="noStrike" kern="1200" baseline="0">
                      <a:solidFill>
                        <a:sysClr val="windowText" lastClr="000000"/>
                      </a:solidFill>
                      <a:latin typeface="TH Sarabun New" pitchFamily="34" charset="-34"/>
                      <a:ea typeface="+mn-ea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B9F3-4A98-B7D7-AE05391DE3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Link1x!$B$5:$J$10</c:f>
              <c:multiLvlStrCache>
                <c:ptCount val="12"/>
                <c:lvl>
                  <c:pt idx="0">
                    <c:v>ภาษาไทย</c:v>
                  </c:pt>
                  <c:pt idx="1">
                    <c:v>  - ท 1.1</c:v>
                  </c:pt>
                  <c:pt idx="2">
                    <c:v>  - ท 2.1</c:v>
                  </c:pt>
                  <c:pt idx="3">
                    <c:v>  - ท 3.1</c:v>
                  </c:pt>
                  <c:pt idx="4">
                    <c:v>  - ท 4.1</c:v>
                  </c:pt>
                  <c:pt idx="5">
                    <c:v>  - ท 5.1</c:v>
                  </c:pt>
                  <c:pt idx="6">
                    <c:v>50.03</c:v>
                  </c:pt>
                  <c:pt idx="7">
                    <c:v>61.71</c:v>
                  </c:pt>
                  <c:pt idx="8">
                    <c:v>43.59</c:v>
                  </c:pt>
                  <c:pt idx="9">
                    <c:v>44.05</c:v>
                  </c:pt>
                  <c:pt idx="10">
                    <c:v>44.78</c:v>
                  </c:pt>
                  <c:pt idx="11">
                    <c:v>34.50</c:v>
                  </c:pt>
                </c:lvl>
                <c:lvl>
                  <c:pt idx="6">
                    <c:v>49.25</c:v>
                  </c:pt>
                  <c:pt idx="7">
                    <c:v>55.21</c:v>
                  </c:pt>
                  <c:pt idx="8">
                    <c:v>51.09</c:v>
                  </c:pt>
                  <c:pt idx="9">
                    <c:v>58.33</c:v>
                  </c:pt>
                  <c:pt idx="10">
                    <c:v>46.93</c:v>
                  </c:pt>
                  <c:pt idx="11">
                    <c:v>37.12</c:v>
                  </c:pt>
                </c:lvl>
              </c:multiLvlStrCache>
            </c:multiLvlStrRef>
          </c:cat>
          <c:val>
            <c:numRef>
              <c:f>Link1x!$J$5:$J$10</c:f>
              <c:numCache>
                <c:formatCode>0.00</c:formatCode>
                <c:ptCount val="6"/>
                <c:pt idx="0">
                  <c:v>50.029999999999994</c:v>
                </c:pt>
                <c:pt idx="1">
                  <c:v>61.713210500963392</c:v>
                </c:pt>
                <c:pt idx="2">
                  <c:v>43.592611208846435</c:v>
                </c:pt>
                <c:pt idx="3">
                  <c:v>44.051059730250479</c:v>
                </c:pt>
                <c:pt idx="4">
                  <c:v>44.775124226751842</c:v>
                </c:pt>
                <c:pt idx="5">
                  <c:v>34.49816079873883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9F3-4A98-B7D7-AE05391DE3E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7654400"/>
        <c:axId val="454663488"/>
        <c:axId val="0"/>
      </c:bar3DChart>
      <c:catAx>
        <c:axId val="367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663488"/>
        <c:crosses val="autoZero"/>
        <c:auto val="1"/>
        <c:lblAlgn val="ctr"/>
        <c:lblOffset val="100"/>
        <c:noMultiLvlLbl val="0"/>
      </c:catAx>
      <c:valAx>
        <c:axId val="4546634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3676544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718191421968549"/>
          <c:y val="2.25571014373314E-2"/>
          <c:w val="0.26423012565179083"/>
          <c:h val="7.4846238718785055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56E-4651-B18F-34C15F3699C2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D56E-4651-B18F-34C15F3699C2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D56E-4651-B18F-34C15F3699C2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D56E-4651-B18F-34C15F3699C2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D56E-4651-B18F-34C15F3699C2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D56E-4651-B18F-34C15F3699C2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D56E-4651-B18F-34C15F3699C2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D56E-4651-B18F-34C15F3699C2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D56E-4651-B18F-34C15F3699C2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D56E-4651-B18F-34C15F3699C2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D56E-4651-B18F-34C15F3699C2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D56E-4651-B18F-34C15F3699C2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D56E-4651-B18F-34C15F3699C2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D56E-4651-B18F-34C15F3699C2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D56E-4651-B18F-34C15F3699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Linkx2!$D$33:$W$33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56E-4651-B18F-34C15F369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4358528"/>
        <c:axId val="411738688"/>
        <c:axId val="0"/>
      </c:bar3DChart>
      <c:catAx>
        <c:axId val="414358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738688"/>
        <c:crosses val="autoZero"/>
        <c:auto val="1"/>
        <c:lblAlgn val="ctr"/>
        <c:lblOffset val="100"/>
        <c:noMultiLvlLbl val="0"/>
      </c:catAx>
      <c:valAx>
        <c:axId val="4117386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4358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E94-4196-BFD1-57B4DD429CE9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4E94-4196-BFD1-57B4DD429CE9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4E94-4196-BFD1-57B4DD429CE9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4E94-4196-BFD1-57B4DD429CE9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4E94-4196-BFD1-57B4DD429CE9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4E94-4196-BFD1-57B4DD429CE9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4E94-4196-BFD1-57B4DD429CE9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4E94-4196-BFD1-57B4DD429CE9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4E94-4196-BFD1-57B4DD429CE9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4E94-4196-BFD1-57B4DD429CE9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4E94-4196-BFD1-57B4DD429CE9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4E94-4196-BFD1-57B4DD429CE9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4E94-4196-BFD1-57B4DD429CE9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4E94-4196-BFD1-57B4DD429CE9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4E94-4196-BFD1-57B4DD429C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Linkx2!$D$34:$W$34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E94-4196-BFD1-57B4DD42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4884864"/>
        <c:axId val="411740416"/>
        <c:axId val="0"/>
      </c:bar3DChart>
      <c:catAx>
        <c:axId val="414884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740416"/>
        <c:crosses val="autoZero"/>
        <c:auto val="1"/>
        <c:lblAlgn val="ctr"/>
        <c:lblOffset val="100"/>
        <c:noMultiLvlLbl val="0"/>
      </c:catAx>
      <c:valAx>
        <c:axId val="4117404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48848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A6F-402B-B5DE-78421CBE5B50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EA6F-402B-B5DE-78421CBE5B50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EA6F-402B-B5DE-78421CBE5B50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EA6F-402B-B5DE-78421CBE5B50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EA6F-402B-B5DE-78421CBE5B50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EA6F-402B-B5DE-78421CBE5B50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EA6F-402B-B5DE-78421CBE5B50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EA6F-402B-B5DE-78421CBE5B50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EA6F-402B-B5DE-78421CBE5B50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EA6F-402B-B5DE-78421CBE5B50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EA6F-402B-B5DE-78421CBE5B50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EA6F-402B-B5DE-78421CBE5B50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EA6F-402B-B5DE-78421CBE5B50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EA6F-402B-B5DE-78421CBE5B50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EA6F-402B-B5DE-78421CBE5B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Linkx2!$D$35:$W$35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A6F-402B-B5DE-78421CBE5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4885376"/>
        <c:axId val="411742144"/>
        <c:axId val="0"/>
      </c:bar3DChart>
      <c:catAx>
        <c:axId val="4148853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742144"/>
        <c:crosses val="autoZero"/>
        <c:auto val="1"/>
        <c:lblAlgn val="ctr"/>
        <c:lblOffset val="100"/>
        <c:noMultiLvlLbl val="0"/>
      </c:catAx>
      <c:valAx>
        <c:axId val="41174214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4885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F0E-4FD0-ACDA-6738E37D7B22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F0E-4FD0-ACDA-6738E37D7B22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F0E-4FD0-ACDA-6738E37D7B22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F0E-4FD0-ACDA-6738E37D7B22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F0E-4FD0-ACDA-6738E37D7B22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F0E-4FD0-ACDA-6738E37D7B22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F0E-4FD0-ACDA-6738E37D7B22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F0E-4FD0-ACDA-6738E37D7B22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F0E-4FD0-ACDA-6738E37D7B22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F0E-4FD0-ACDA-6738E37D7B22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F0E-4FD0-ACDA-6738E37D7B22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F0E-4FD0-ACDA-6738E37D7B22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F0E-4FD0-ACDA-6738E37D7B22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F0E-4FD0-ACDA-6738E37D7B22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9F0E-4FD0-ACDA-6738E37D7B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Linkx2!$D$36:$W$36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F0E-4FD0-ACDA-6738E37D7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5302656"/>
        <c:axId val="411740992"/>
        <c:axId val="0"/>
      </c:bar3DChart>
      <c:catAx>
        <c:axId val="415302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740992"/>
        <c:crosses val="autoZero"/>
        <c:auto val="1"/>
        <c:lblAlgn val="ctr"/>
        <c:lblOffset val="100"/>
        <c:noMultiLvlLbl val="0"/>
      </c:catAx>
      <c:valAx>
        <c:axId val="4117409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53026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914-4ABC-95CD-5E4EA1F09A4B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914-4ABC-95CD-5E4EA1F09A4B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914-4ABC-95CD-5E4EA1F09A4B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A914-4ABC-95CD-5E4EA1F09A4B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A914-4ABC-95CD-5E4EA1F09A4B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914-4ABC-95CD-5E4EA1F09A4B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A914-4ABC-95CD-5E4EA1F09A4B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A914-4ABC-95CD-5E4EA1F09A4B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A914-4ABC-95CD-5E4EA1F09A4B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A914-4ABC-95CD-5E4EA1F09A4B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A914-4ABC-95CD-5E4EA1F09A4B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A914-4ABC-95CD-5E4EA1F09A4B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A914-4ABC-95CD-5E4EA1F09A4B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A914-4ABC-95CD-5E4EA1F09A4B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A914-4ABC-95CD-5E4EA1F09A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Linkx2!$D$37:$W$37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914-4ABC-95CD-5E4EA1F0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5304704"/>
        <c:axId val="411745600"/>
        <c:axId val="0"/>
      </c:bar3DChart>
      <c:catAx>
        <c:axId val="415304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745600"/>
        <c:crosses val="autoZero"/>
        <c:auto val="1"/>
        <c:lblAlgn val="ctr"/>
        <c:lblOffset val="100"/>
        <c:noMultiLvlLbl val="0"/>
      </c:catAx>
      <c:valAx>
        <c:axId val="4117456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5304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C1C-445E-A116-9405A686DF41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CC1C-445E-A116-9405A686DF41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CC1C-445E-A116-9405A686DF41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CC1C-445E-A116-9405A686DF41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CC1C-445E-A116-9405A686DF41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CC1C-445E-A116-9405A686DF41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CC1C-445E-A116-9405A686DF41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CC1C-445E-A116-9405A686DF41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CC1C-445E-A116-9405A686DF41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CC1C-445E-A116-9405A686DF41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CC1C-445E-A116-9405A686DF41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CC1C-445E-A116-9405A686DF41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CC1C-445E-A116-9405A686DF41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CC1C-445E-A116-9405A686DF41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CC1C-445E-A116-9405A686D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Linkx2!$D$38:$W$38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C1C-445E-A116-9405A686D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5305216"/>
        <c:axId val="411812992"/>
        <c:axId val="0"/>
      </c:bar3DChart>
      <c:catAx>
        <c:axId val="415305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812992"/>
        <c:crosses val="autoZero"/>
        <c:auto val="1"/>
        <c:lblAlgn val="ctr"/>
        <c:lblOffset val="100"/>
        <c:noMultiLvlLbl val="0"/>
      </c:catAx>
      <c:valAx>
        <c:axId val="4118129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5305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AF4-49DA-A3A4-DF8DABFEF9D9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AF4-49DA-A3A4-DF8DABFEF9D9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AF4-49DA-A3A4-DF8DABFEF9D9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AAF4-49DA-A3A4-DF8DABFEF9D9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AAF4-49DA-A3A4-DF8DABFEF9D9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AF4-49DA-A3A4-DF8DABFEF9D9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AAF4-49DA-A3A4-DF8DABFEF9D9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AAF4-49DA-A3A4-DF8DABFEF9D9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AAF4-49DA-A3A4-DF8DABFEF9D9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AAF4-49DA-A3A4-DF8DABFEF9D9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AAF4-49DA-A3A4-DF8DABFEF9D9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AAF4-49DA-A3A4-DF8DABFEF9D9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AAF4-49DA-A3A4-DF8DABFEF9D9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AAF4-49DA-A3A4-DF8DABFEF9D9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AAF4-49DA-A3A4-DF8DABFEF9D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Linkx2!$D$39:$W$39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AF4-49DA-A3A4-DF8DABFEF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5303168"/>
        <c:axId val="411814720"/>
        <c:axId val="0"/>
      </c:bar3DChart>
      <c:catAx>
        <c:axId val="415303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814720"/>
        <c:crosses val="autoZero"/>
        <c:auto val="1"/>
        <c:lblAlgn val="ctr"/>
        <c:lblOffset val="100"/>
        <c:noMultiLvlLbl val="0"/>
      </c:catAx>
      <c:valAx>
        <c:axId val="4118147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5303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BDF-4547-83EE-FB951E124E1C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BDF-4547-83EE-FB951E124E1C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BDF-4547-83EE-FB951E124E1C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ABDF-4547-83EE-FB951E124E1C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ABDF-4547-83EE-FB951E124E1C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BDF-4547-83EE-FB951E124E1C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ABDF-4547-83EE-FB951E124E1C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ABDF-4547-83EE-FB951E124E1C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ABDF-4547-83EE-FB951E124E1C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ABDF-4547-83EE-FB951E124E1C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ABDF-4547-83EE-FB951E124E1C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ABDF-4547-83EE-FB951E124E1C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ABDF-4547-83EE-FB951E124E1C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ABDF-4547-83EE-FB951E124E1C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ABDF-4547-83EE-FB951E124E1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Linkx2!$D$40:$W$40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BDF-4547-83EE-FB951E124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5767552"/>
        <c:axId val="411813568"/>
        <c:axId val="0"/>
      </c:bar3DChart>
      <c:catAx>
        <c:axId val="415767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813568"/>
        <c:crosses val="autoZero"/>
        <c:auto val="1"/>
        <c:lblAlgn val="ctr"/>
        <c:lblOffset val="100"/>
        <c:noMultiLvlLbl val="0"/>
      </c:catAx>
      <c:valAx>
        <c:axId val="4118135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5767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F52-42B2-A91F-FD3047270B2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F52-42B2-A91F-FD3047270B2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F52-42B2-A91F-FD3047270B2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F52-42B2-A91F-FD3047270B2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F52-42B2-A91F-FD3047270B2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F52-42B2-A91F-FD3047270B2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F52-42B2-A91F-FD3047270B2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F52-42B2-A91F-FD3047270B2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F52-42B2-A91F-FD3047270B25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F52-42B2-A91F-FD3047270B25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F52-42B2-A91F-FD3047270B2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F52-42B2-A91F-FD3047270B2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F52-42B2-A91F-FD3047270B2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F52-42B2-A91F-FD3047270B25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0F52-42B2-A91F-FD3047270B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Linkx2!$D$41:$W$41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F52-42B2-A91F-FD3047270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6239616"/>
        <c:axId val="411818176"/>
        <c:axId val="0"/>
      </c:bar3DChart>
      <c:catAx>
        <c:axId val="41623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11818176"/>
        <c:crosses val="autoZero"/>
        <c:auto val="1"/>
        <c:lblAlgn val="ctr"/>
        <c:lblOffset val="100"/>
        <c:noMultiLvlLbl val="0"/>
      </c:catAx>
      <c:valAx>
        <c:axId val="4118181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6239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4C1-4CD2-9143-ED724C1215A8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64C1-4CD2-9143-ED724C1215A8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64C1-4CD2-9143-ED724C1215A8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64C1-4CD2-9143-ED724C1215A8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64C1-4CD2-9143-ED724C1215A8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64C1-4CD2-9143-ED724C1215A8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64C1-4CD2-9143-ED724C1215A8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64C1-4CD2-9143-ED724C1215A8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64C1-4CD2-9143-ED724C1215A8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64C1-4CD2-9143-ED724C1215A8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64C1-4CD2-9143-ED724C1215A8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64C1-4CD2-9143-ED724C1215A8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64C1-4CD2-9143-ED724C1215A8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64C1-4CD2-9143-ED724C1215A8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64C1-4CD2-9143-ED724C1215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Linkx2!$D$42:$W$42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4C1-4CD2-9143-ED724C121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6241152"/>
        <c:axId val="422076416"/>
        <c:axId val="0"/>
      </c:bar3DChart>
      <c:catAx>
        <c:axId val="4162411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2076416"/>
        <c:crosses val="autoZero"/>
        <c:auto val="1"/>
        <c:lblAlgn val="ctr"/>
        <c:lblOffset val="100"/>
        <c:noMultiLvlLbl val="0"/>
      </c:catAx>
      <c:valAx>
        <c:axId val="4220764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6241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8688018954848651"/>
          <c:w val="1"/>
          <c:h val="0.7209406993997716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Link1x!$I$3</c:f>
              <c:strCache>
                <c:ptCount val="1"/>
                <c:pt idx="0">
                  <c:v>โรงเรียน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2DAD-4C93-BD57-981E99C198C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DAD-4C93-BD57-981E99C198C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DAD-4C93-BD57-981E99C198C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DAD-4C93-BD57-981E99C198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 algn="ctr">
                  <a:defRPr lang="th-TH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Link1x!$B$11:$H$18</c:f>
              <c:strCache>
                <c:ptCount val="8"/>
                <c:pt idx="0">
                  <c:v>คณิตศาสตร์</c:v>
                </c:pt>
                <c:pt idx="1">
                  <c:v>  - ค 1.1</c:v>
                </c:pt>
                <c:pt idx="2">
                  <c:v>  - ค 1.2</c:v>
                </c:pt>
                <c:pt idx="3">
                  <c:v>  - ค 2.1</c:v>
                </c:pt>
                <c:pt idx="4">
                  <c:v>  - ค 2.2</c:v>
                </c:pt>
                <c:pt idx="5">
                  <c:v>  - ค 3.1</c:v>
                </c:pt>
                <c:pt idx="6">
                  <c:v>  - ค 4.1</c:v>
                </c:pt>
                <c:pt idx="7">
                  <c:v>  - ค 5.1</c:v>
                </c:pt>
              </c:strCache>
            </c:strRef>
          </c:cat>
          <c:val>
            <c:numRef>
              <c:f>Link1x!$I$11:$I$18</c:f>
              <c:numCache>
                <c:formatCode>0.00</c:formatCode>
                <c:ptCount val="8"/>
                <c:pt idx="0">
                  <c:v>42.83</c:v>
                </c:pt>
                <c:pt idx="1">
                  <c:v>25</c:v>
                </c:pt>
                <c:pt idx="2">
                  <c:v>38.29</c:v>
                </c:pt>
                <c:pt idx="3">
                  <c:v>37.22</c:v>
                </c:pt>
                <c:pt idx="4">
                  <c:v>34.17</c:v>
                </c:pt>
                <c:pt idx="5">
                  <c:v>37.22</c:v>
                </c:pt>
                <c:pt idx="6">
                  <c:v>50</c:v>
                </c:pt>
                <c:pt idx="7">
                  <c:v>70.83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AD-4C93-BD57-981E99C198CE}"/>
            </c:ext>
          </c:extLst>
        </c:ser>
        <c:ser>
          <c:idx val="1"/>
          <c:order val="1"/>
          <c:tx>
            <c:strRef>
              <c:f>Link1x!$J$3</c:f>
              <c:strCache>
                <c:ptCount val="1"/>
                <c:pt idx="0">
                  <c:v>เขตพื้นที่ฯ</c:v>
                </c:pt>
              </c:strCache>
            </c:strRef>
          </c:tx>
          <c:spPr>
            <a:solidFill>
              <a:srgbClr val="FFBDDE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07-2DAD-4C93-BD57-981E99C198CE}"/>
              </c:ext>
            </c:extLst>
          </c:dPt>
          <c:dLbls>
            <c:dLbl>
              <c:idx val="3"/>
              <c:numFmt formatCode="#,##0.00" sourceLinked="0"/>
              <c:spPr/>
              <c:txPr>
                <a:bodyPr/>
                <a:lstStyle/>
                <a:p>
                  <a:pPr algn="ctr">
                    <a:defRPr lang="en-US" sz="1800" b="1" i="0" u="none" strike="noStrike" kern="1200" baseline="0">
                      <a:solidFill>
                        <a:sysClr val="windowText" lastClr="000000"/>
                      </a:solidFill>
                      <a:latin typeface="TH Sarabun New" pitchFamily="34" charset="-34"/>
                      <a:ea typeface="+mn-ea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2DAD-4C93-BD57-981E99C198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Link1x!$B$11:$H$18</c:f>
              <c:strCache>
                <c:ptCount val="8"/>
                <c:pt idx="0">
                  <c:v>คณิตศาสตร์</c:v>
                </c:pt>
                <c:pt idx="1">
                  <c:v>  - ค 1.1</c:v>
                </c:pt>
                <c:pt idx="2">
                  <c:v>  - ค 1.2</c:v>
                </c:pt>
                <c:pt idx="3">
                  <c:v>  - ค 2.1</c:v>
                </c:pt>
                <c:pt idx="4">
                  <c:v>  - ค 2.2</c:v>
                </c:pt>
                <c:pt idx="5">
                  <c:v>  - ค 3.1</c:v>
                </c:pt>
                <c:pt idx="6">
                  <c:v>  - ค 4.1</c:v>
                </c:pt>
                <c:pt idx="7">
                  <c:v>  - ค 5.1</c:v>
                </c:pt>
              </c:strCache>
            </c:strRef>
          </c:cat>
          <c:val>
            <c:numRef>
              <c:f>Link1x!$J$11:$J$18</c:f>
              <c:numCache>
                <c:formatCode>0.00</c:formatCode>
                <c:ptCount val="8"/>
                <c:pt idx="0">
                  <c:v>44.56</c:v>
                </c:pt>
                <c:pt idx="1">
                  <c:v>49.060693641618499</c:v>
                </c:pt>
                <c:pt idx="2">
                  <c:v>42.638520022913085</c:v>
                </c:pt>
                <c:pt idx="3">
                  <c:v>37.938342967244701</c:v>
                </c:pt>
                <c:pt idx="4">
                  <c:v>41.00915221579961</c:v>
                </c:pt>
                <c:pt idx="5">
                  <c:v>43.577392421323054</c:v>
                </c:pt>
                <c:pt idx="6">
                  <c:v>49.108863198458572</c:v>
                </c:pt>
                <c:pt idx="7">
                  <c:v>43.071612074502248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AD-4C93-BD57-981E99C198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7654912"/>
        <c:axId val="454698688"/>
        <c:axId val="0"/>
      </c:bar3DChart>
      <c:catAx>
        <c:axId val="36765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698688"/>
        <c:crosses val="autoZero"/>
        <c:auto val="1"/>
        <c:lblAlgn val="ctr"/>
        <c:lblOffset val="100"/>
        <c:noMultiLvlLbl val="0"/>
      </c:catAx>
      <c:valAx>
        <c:axId val="4546986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3676549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718191421968549"/>
          <c:y val="2.25571014373314E-2"/>
          <c:w val="0.26423012565179083"/>
          <c:h val="7.4846238718785055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780-46EA-A414-C1745B8B55C6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780-46EA-A414-C1745B8B55C6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2780-46EA-A414-C1745B8B55C6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2780-46EA-A414-C1745B8B55C6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2780-46EA-A414-C1745B8B55C6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2780-46EA-A414-C1745B8B55C6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2780-46EA-A414-C1745B8B55C6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2780-46EA-A414-C1745B8B55C6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2780-46EA-A414-C1745B8B55C6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2780-46EA-A414-C1745B8B55C6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2780-46EA-A414-C1745B8B55C6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2780-46EA-A414-C1745B8B55C6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2780-46EA-A414-C1745B8B55C6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2780-46EA-A414-C1745B8B55C6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2780-46EA-A414-C1745B8B55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Linkx2!$D$43:$W$43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780-46EA-A414-C1745B8B5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6240128"/>
        <c:axId val="422078144"/>
        <c:axId val="0"/>
      </c:bar3DChart>
      <c:catAx>
        <c:axId val="41624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2078144"/>
        <c:crosses val="autoZero"/>
        <c:auto val="1"/>
        <c:lblAlgn val="ctr"/>
        <c:lblOffset val="100"/>
        <c:noMultiLvlLbl val="0"/>
      </c:catAx>
      <c:valAx>
        <c:axId val="42207814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6240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2B9-446A-BB13-A488AC654F9D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2B9-446A-BB13-A488AC654F9D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2B9-446A-BB13-A488AC654F9D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2B9-446A-BB13-A488AC654F9D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2B9-446A-BB13-A488AC654F9D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2B9-446A-BB13-A488AC654F9D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2B9-446A-BB13-A488AC654F9D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2B9-446A-BB13-A488AC654F9D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2B9-446A-BB13-A488AC654F9D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2B9-446A-BB13-A488AC654F9D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2B9-446A-BB13-A488AC654F9D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2B9-446A-BB13-A488AC654F9D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2B9-446A-BB13-A488AC654F9D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2B9-446A-BB13-A488AC654F9D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82B9-446A-BB13-A488AC654F9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Linkx2!$D$44:$W$44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2B9-446A-BB13-A488AC654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6830464"/>
        <c:axId val="422076992"/>
        <c:axId val="0"/>
      </c:bar3DChart>
      <c:catAx>
        <c:axId val="416830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2076992"/>
        <c:crosses val="autoZero"/>
        <c:auto val="1"/>
        <c:lblAlgn val="ctr"/>
        <c:lblOffset val="100"/>
        <c:noMultiLvlLbl val="0"/>
      </c:catAx>
      <c:valAx>
        <c:axId val="4220769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6830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954-4031-842A-0DB546A713C9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3954-4031-842A-0DB546A713C9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3954-4031-842A-0DB546A713C9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3954-4031-842A-0DB546A713C9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3954-4031-842A-0DB546A713C9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3954-4031-842A-0DB546A713C9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3954-4031-842A-0DB546A713C9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3954-4031-842A-0DB546A713C9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3954-4031-842A-0DB546A713C9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3954-4031-842A-0DB546A713C9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3954-4031-842A-0DB546A713C9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3954-4031-842A-0DB546A713C9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3954-4031-842A-0DB546A713C9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3954-4031-842A-0DB546A713C9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3954-4031-842A-0DB546A713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Linkx2!$D$45:$W$45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954-4031-842A-0DB546A71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6831488"/>
        <c:axId val="422081600"/>
        <c:axId val="0"/>
      </c:bar3DChart>
      <c:catAx>
        <c:axId val="416831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2081600"/>
        <c:crosses val="autoZero"/>
        <c:auto val="1"/>
        <c:lblAlgn val="ctr"/>
        <c:lblOffset val="100"/>
        <c:noMultiLvlLbl val="0"/>
      </c:catAx>
      <c:valAx>
        <c:axId val="4220816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6831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09F-41A7-A1D6-7B05CC825C46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09F-41A7-A1D6-7B05CC825C46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09F-41A7-A1D6-7B05CC825C46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09F-41A7-A1D6-7B05CC825C46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09F-41A7-A1D6-7B05CC825C46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09F-41A7-A1D6-7B05CC825C46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09F-41A7-A1D6-7B05CC825C46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09F-41A7-A1D6-7B05CC825C46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09F-41A7-A1D6-7B05CC825C46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09F-41A7-A1D6-7B05CC825C46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09F-41A7-A1D6-7B05CC825C46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09F-41A7-A1D6-7B05CC825C46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09F-41A7-A1D6-7B05CC825C46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09F-41A7-A1D6-7B05CC825C46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809F-41A7-A1D6-7B05CC825C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Linkx2!$D$46:$W$46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09F-41A7-A1D6-7B05CC82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6833024"/>
        <c:axId val="422083328"/>
        <c:axId val="0"/>
      </c:bar3DChart>
      <c:catAx>
        <c:axId val="416833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2083328"/>
        <c:crosses val="autoZero"/>
        <c:auto val="1"/>
        <c:lblAlgn val="ctr"/>
        <c:lblOffset val="100"/>
        <c:noMultiLvlLbl val="0"/>
      </c:catAx>
      <c:valAx>
        <c:axId val="4220833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6833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28B-46D3-93CF-7BB277CE7D7D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28B-46D3-93CF-7BB277CE7D7D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28B-46D3-93CF-7BB277CE7D7D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A28B-46D3-93CF-7BB277CE7D7D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A28B-46D3-93CF-7BB277CE7D7D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28B-46D3-93CF-7BB277CE7D7D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A28B-46D3-93CF-7BB277CE7D7D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A28B-46D3-93CF-7BB277CE7D7D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A28B-46D3-93CF-7BB277CE7D7D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A28B-46D3-93CF-7BB277CE7D7D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A28B-46D3-93CF-7BB277CE7D7D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A28B-46D3-93CF-7BB277CE7D7D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A28B-46D3-93CF-7BB277CE7D7D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A28B-46D3-93CF-7BB277CE7D7D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A28B-46D3-93CF-7BB277CE7D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Linkx2!$D$47:$W$47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28B-46D3-93CF-7BB277CE7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6832000"/>
        <c:axId val="429670976"/>
        <c:axId val="0"/>
      </c:bar3DChart>
      <c:catAx>
        <c:axId val="41683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9670976"/>
        <c:crosses val="autoZero"/>
        <c:auto val="1"/>
        <c:lblAlgn val="ctr"/>
        <c:lblOffset val="100"/>
        <c:noMultiLvlLbl val="0"/>
      </c:catAx>
      <c:valAx>
        <c:axId val="4296709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6832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F15-4F8C-A03C-5BA722E289AE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4F15-4F8C-A03C-5BA722E289AE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4F15-4F8C-A03C-5BA722E289AE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4F15-4F8C-A03C-5BA722E289AE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4F15-4F8C-A03C-5BA722E289AE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4F15-4F8C-A03C-5BA722E289A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4F15-4F8C-A03C-5BA722E289AE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4F15-4F8C-A03C-5BA722E289AE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4F15-4F8C-A03C-5BA722E289AE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4F15-4F8C-A03C-5BA722E289AE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4F15-4F8C-A03C-5BA722E289AE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4F15-4F8C-A03C-5BA722E289AE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4F15-4F8C-A03C-5BA722E289AE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4F15-4F8C-A03C-5BA722E289AE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4F15-4F8C-A03C-5BA722E289A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Linkx2!$D$48:$W$48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F15-4F8C-A03C-5BA722E28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7455616"/>
        <c:axId val="422083904"/>
        <c:axId val="0"/>
      </c:bar3DChart>
      <c:catAx>
        <c:axId val="417455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2083904"/>
        <c:crosses val="autoZero"/>
        <c:auto val="1"/>
        <c:lblAlgn val="ctr"/>
        <c:lblOffset val="100"/>
        <c:noMultiLvlLbl val="0"/>
      </c:catAx>
      <c:valAx>
        <c:axId val="42208390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7455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885-4F5B-B8F3-B6921640EB4C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885-4F5B-B8F3-B6921640EB4C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885-4F5B-B8F3-B6921640EB4C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885-4F5B-B8F3-B6921640EB4C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885-4F5B-B8F3-B6921640EB4C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885-4F5B-B8F3-B6921640EB4C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885-4F5B-B8F3-B6921640EB4C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885-4F5B-B8F3-B6921640EB4C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885-4F5B-B8F3-B6921640EB4C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885-4F5B-B8F3-B6921640EB4C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885-4F5B-B8F3-B6921640EB4C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885-4F5B-B8F3-B6921640EB4C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885-4F5B-B8F3-B6921640EB4C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885-4F5B-B8F3-B6921640EB4C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9885-4F5B-B8F3-B6921640EB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Linkx2!$D$49:$W$49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885-4F5B-B8F3-B6921640E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7454592"/>
        <c:axId val="429674432"/>
        <c:axId val="0"/>
      </c:bar3DChart>
      <c:catAx>
        <c:axId val="41745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9674432"/>
        <c:crosses val="autoZero"/>
        <c:auto val="1"/>
        <c:lblAlgn val="ctr"/>
        <c:lblOffset val="100"/>
        <c:noMultiLvlLbl val="0"/>
      </c:catAx>
      <c:valAx>
        <c:axId val="42967443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7454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337-4949-A488-CFE8D2353348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B337-4949-A488-CFE8D2353348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B337-4949-A488-CFE8D2353348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B337-4949-A488-CFE8D2353348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B337-4949-A488-CFE8D2353348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B337-4949-A488-CFE8D2353348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B337-4949-A488-CFE8D2353348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B337-4949-A488-CFE8D2353348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B337-4949-A488-CFE8D2353348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B337-4949-A488-CFE8D2353348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B337-4949-A488-CFE8D2353348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B337-4949-A488-CFE8D2353348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B337-4949-A488-CFE8D2353348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B337-4949-A488-CFE8D2353348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B337-4949-A488-CFE8D23533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Linkx2!$D$50:$W$50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37-4949-A488-CFE8D235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7909760"/>
        <c:axId val="429676160"/>
        <c:axId val="0"/>
      </c:bar3DChart>
      <c:catAx>
        <c:axId val="41790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9676160"/>
        <c:crosses val="autoZero"/>
        <c:auto val="1"/>
        <c:lblAlgn val="ctr"/>
        <c:lblOffset val="100"/>
        <c:noMultiLvlLbl val="0"/>
      </c:catAx>
      <c:valAx>
        <c:axId val="4296761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7909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A63-4B27-9340-DC16BE32ED90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CA63-4B27-9340-DC16BE32ED90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CA63-4B27-9340-DC16BE32ED90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CA63-4B27-9340-DC16BE32ED90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CA63-4B27-9340-DC16BE32ED90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CA63-4B27-9340-DC16BE32ED90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CA63-4B27-9340-DC16BE32ED90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CA63-4B27-9340-DC16BE32ED90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CA63-4B27-9340-DC16BE32ED90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CA63-4B27-9340-DC16BE32ED90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CA63-4B27-9340-DC16BE32ED90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CA63-4B27-9340-DC16BE32ED90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CA63-4B27-9340-DC16BE32ED90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CA63-4B27-9340-DC16BE32ED90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CA63-4B27-9340-DC16BE32ED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Linkx2!$D$51:$W$51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A63-4B27-9340-DC16BE32ED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8357248"/>
        <c:axId val="429677888"/>
        <c:axId val="0"/>
      </c:bar3DChart>
      <c:catAx>
        <c:axId val="418357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9677888"/>
        <c:crosses val="autoZero"/>
        <c:auto val="1"/>
        <c:lblAlgn val="ctr"/>
        <c:lblOffset val="100"/>
        <c:noMultiLvlLbl val="0"/>
      </c:catAx>
      <c:valAx>
        <c:axId val="4296778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8357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2D3-4FF5-BF5F-1D4A0E3ED757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2D3-4FF5-BF5F-1D4A0E3ED757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2D3-4FF5-BF5F-1D4A0E3ED757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2D3-4FF5-BF5F-1D4A0E3ED757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2D3-4FF5-BF5F-1D4A0E3ED757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2D3-4FF5-BF5F-1D4A0E3ED757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2D3-4FF5-BF5F-1D4A0E3ED757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2D3-4FF5-BF5F-1D4A0E3ED757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2D3-4FF5-BF5F-1D4A0E3ED757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2D3-4FF5-BF5F-1D4A0E3ED757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2D3-4FF5-BF5F-1D4A0E3ED757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2D3-4FF5-BF5F-1D4A0E3ED757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2D3-4FF5-BF5F-1D4A0E3ED757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2D3-4FF5-BF5F-1D4A0E3ED757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92D3-4FF5-BF5F-1D4A0E3ED7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Linkx2!$D$52:$W$52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2D3-4FF5-BF5F-1D4A0E3ED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8358784"/>
        <c:axId val="429676736"/>
        <c:axId val="0"/>
      </c:bar3DChart>
      <c:catAx>
        <c:axId val="41835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9676736"/>
        <c:crosses val="autoZero"/>
        <c:auto val="1"/>
        <c:lblAlgn val="ctr"/>
        <c:lblOffset val="100"/>
        <c:noMultiLvlLbl val="0"/>
      </c:catAx>
      <c:valAx>
        <c:axId val="4296767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83587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5353"/>
              </a:solidFill>
            </c:spPr>
            <c:extLst>
              <c:ext xmlns:c16="http://schemas.microsoft.com/office/drawing/2014/chart" uri="{C3380CC4-5D6E-409C-BE32-E72D297353CC}">
                <c16:uniqueId val="{00000001-28F1-4412-A85F-4EB69B1103E2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28F1-4412-A85F-4EB69B1103E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28F1-4412-A85F-4EB69B1103E2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28F1-4412-A85F-4EB69B1103E2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8F1-4412-A85F-4EB69B1103E2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8F1-4412-A85F-4EB69B1103E2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8F1-4412-A85F-4EB69B1103E2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8F1-4412-A85F-4EB69B1103E2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8F1-4412-A85F-4EB69B1103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Link1x!$M$3:$P$3</c:f>
              <c:strCache>
                <c:ptCount val="4"/>
                <c:pt idx="0">
                  <c:v>ปรับปรุง</c:v>
                </c:pt>
                <c:pt idx="1">
                  <c:v>พอใช้</c:v>
                </c:pt>
                <c:pt idx="2">
                  <c:v>ดี</c:v>
                </c:pt>
                <c:pt idx="3">
                  <c:v>ดีมาก</c:v>
                </c:pt>
              </c:strCache>
            </c:strRef>
          </c:cat>
          <c:val>
            <c:numRef>
              <c:f>Link1x!$M$5:$P$5</c:f>
              <c:numCache>
                <c:formatCode>0.00</c:formatCode>
                <c:ptCount val="4"/>
                <c:pt idx="0">
                  <c:v>0</c:v>
                </c:pt>
                <c:pt idx="1">
                  <c:v>66.67</c:v>
                </c:pt>
                <c:pt idx="2">
                  <c:v>33.33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8F1-4412-A85F-4EB69B1103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7655936"/>
        <c:axId val="454700992"/>
        <c:axId val="0"/>
      </c:bar3DChart>
      <c:catAx>
        <c:axId val="36765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700992"/>
        <c:crosses val="autoZero"/>
        <c:auto val="1"/>
        <c:lblAlgn val="ctr"/>
        <c:lblOffset val="100"/>
        <c:noMultiLvlLbl val="0"/>
      </c:catAx>
      <c:valAx>
        <c:axId val="4547009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36765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0CC-4FAB-BCE9-944FE40E74DE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0CC-4FAB-BCE9-944FE40E74DE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0CC-4FAB-BCE9-944FE40E74DE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0CC-4FAB-BCE9-944FE40E74DE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0CC-4FAB-BCE9-944FE40E74DE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0CC-4FAB-BCE9-944FE40E74D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0CC-4FAB-BCE9-944FE40E74DE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0CC-4FAB-BCE9-944FE40E74DE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0CC-4FAB-BCE9-944FE40E74DE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0CC-4FAB-BCE9-944FE40E74DE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0CC-4FAB-BCE9-944FE40E74DE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0CC-4FAB-BCE9-944FE40E74DE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0CC-4FAB-BCE9-944FE40E74DE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0CC-4FAB-BCE9-944FE40E74DE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00CC-4FAB-BCE9-944FE40E74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Linkx2!$D$53:$W$53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0CC-4FAB-BCE9-944FE40E74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8357760"/>
        <c:axId val="454536000"/>
        <c:axId val="0"/>
      </c:bar3DChart>
      <c:catAx>
        <c:axId val="41835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54536000"/>
        <c:crosses val="autoZero"/>
        <c:auto val="1"/>
        <c:lblAlgn val="ctr"/>
        <c:lblOffset val="100"/>
        <c:noMultiLvlLbl val="0"/>
      </c:catAx>
      <c:valAx>
        <c:axId val="4545360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8357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F388-43FA-88B3-CA7192C7B8BB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F388-43FA-88B3-CA7192C7B8BB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F388-43FA-88B3-CA7192C7B8BB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F388-43FA-88B3-CA7192C7B8BB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F388-43FA-88B3-CA7192C7B8BB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F388-43FA-88B3-CA7192C7B8BB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F388-43FA-88B3-CA7192C7B8BB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F388-43FA-88B3-CA7192C7B8BB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F388-43FA-88B3-CA7192C7B8BB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F388-43FA-88B3-CA7192C7B8BB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F388-43FA-88B3-CA7192C7B8BB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F388-43FA-88B3-CA7192C7B8BB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F388-43FA-88B3-CA7192C7B8BB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F388-43FA-88B3-CA7192C7B8BB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F388-43FA-88B3-CA7192C7B8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Linkx2!$D$54:$W$54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388-43FA-88B3-CA7192C7B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8960384"/>
        <c:axId val="454537728"/>
        <c:axId val="0"/>
      </c:bar3DChart>
      <c:catAx>
        <c:axId val="418960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54537728"/>
        <c:crosses val="autoZero"/>
        <c:auto val="1"/>
        <c:lblAlgn val="ctr"/>
        <c:lblOffset val="100"/>
        <c:noMultiLvlLbl val="0"/>
      </c:catAx>
      <c:valAx>
        <c:axId val="4545377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8960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F1F-4EB5-BBE4-7269196C5AC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CF1F-4EB5-BBE4-7269196C5AC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CF1F-4EB5-BBE4-7269196C5AC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CF1F-4EB5-BBE4-7269196C5AC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CF1F-4EB5-BBE4-7269196C5AC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CF1F-4EB5-BBE4-7269196C5AC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CF1F-4EB5-BBE4-7269196C5AC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CF1F-4EB5-BBE4-7269196C5AC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CF1F-4EB5-BBE4-7269196C5AC5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CF1F-4EB5-BBE4-7269196C5AC5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CF1F-4EB5-BBE4-7269196C5AC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CF1F-4EB5-BBE4-7269196C5AC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CF1F-4EB5-BBE4-7269196C5AC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CF1F-4EB5-BBE4-7269196C5AC5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CF1F-4EB5-BBE4-7269196C5AC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Linkx2!$D$55:$W$55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F1F-4EB5-BBE4-7269196C5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8961408"/>
        <c:axId val="454539456"/>
        <c:axId val="0"/>
      </c:bar3DChart>
      <c:catAx>
        <c:axId val="418961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54539456"/>
        <c:crosses val="autoZero"/>
        <c:auto val="1"/>
        <c:lblAlgn val="ctr"/>
        <c:lblOffset val="100"/>
        <c:noMultiLvlLbl val="0"/>
      </c:catAx>
      <c:valAx>
        <c:axId val="4545394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8961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FF40-459B-A545-BB25452A087E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FF40-459B-A545-BB25452A087E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FF40-459B-A545-BB25452A087E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FF40-459B-A545-BB25452A087E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FF40-459B-A545-BB25452A087E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FF40-459B-A545-BB25452A087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FF40-459B-A545-BB25452A087E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FF40-459B-A545-BB25452A087E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FF40-459B-A545-BB25452A087E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FF40-459B-A545-BB25452A087E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FF40-459B-A545-BB25452A087E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FF40-459B-A545-BB25452A087E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FF40-459B-A545-BB25452A087E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FF40-459B-A545-BB25452A087E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FF40-459B-A545-BB25452A08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Linkx2!$D$56:$W$56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F40-459B-A545-BB25452A0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8962944"/>
        <c:axId val="454538304"/>
        <c:axId val="0"/>
      </c:bar3DChart>
      <c:catAx>
        <c:axId val="41896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54538304"/>
        <c:crosses val="autoZero"/>
        <c:auto val="1"/>
        <c:lblAlgn val="ctr"/>
        <c:lblOffset val="100"/>
        <c:noMultiLvlLbl val="0"/>
      </c:catAx>
      <c:valAx>
        <c:axId val="45453830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8962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DB7-412B-AFB7-30025639CD81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5DB7-412B-AFB7-30025639CD81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5DB7-412B-AFB7-30025639CD81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5DB7-412B-AFB7-30025639CD81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5DB7-412B-AFB7-30025639CD81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5DB7-412B-AFB7-30025639CD81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5DB7-412B-AFB7-30025639CD81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5DB7-412B-AFB7-30025639CD81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5DB7-412B-AFB7-30025639CD81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5DB7-412B-AFB7-30025639CD81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5DB7-412B-AFB7-30025639CD81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5DB7-412B-AFB7-30025639CD81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5DB7-412B-AFB7-30025639CD81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5DB7-412B-AFB7-30025639CD81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5DB7-412B-AFB7-30025639CD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Linkx2!$D$57:$W$57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DB7-412B-AFB7-30025639C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18961920"/>
        <c:axId val="461219520"/>
        <c:axId val="0"/>
      </c:bar3DChart>
      <c:catAx>
        <c:axId val="41896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61219520"/>
        <c:crosses val="autoZero"/>
        <c:auto val="1"/>
        <c:lblAlgn val="ctr"/>
        <c:lblOffset val="100"/>
        <c:noMultiLvlLbl val="0"/>
      </c:catAx>
      <c:valAx>
        <c:axId val="4612195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18961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319-4C6E-9078-DFE36DC6E61E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B319-4C6E-9078-DFE36DC6E61E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B319-4C6E-9078-DFE36DC6E61E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B319-4C6E-9078-DFE36DC6E61E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B319-4C6E-9078-DFE36DC6E61E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B319-4C6E-9078-DFE36DC6E61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B319-4C6E-9078-DFE36DC6E61E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B319-4C6E-9078-DFE36DC6E61E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B319-4C6E-9078-DFE36DC6E61E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B319-4C6E-9078-DFE36DC6E61E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B319-4C6E-9078-DFE36DC6E61E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B319-4C6E-9078-DFE36DC6E61E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B319-4C6E-9078-DFE36DC6E61E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B319-4C6E-9078-DFE36DC6E61E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B319-4C6E-9078-DFE36DC6E61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Linkx2!$D$59:$W$59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319-4C6E-9078-DFE36DC6E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0257280"/>
        <c:axId val="461221248"/>
        <c:axId val="0"/>
      </c:bar3DChart>
      <c:catAx>
        <c:axId val="420257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61221248"/>
        <c:crosses val="autoZero"/>
        <c:auto val="1"/>
        <c:lblAlgn val="ctr"/>
        <c:lblOffset val="100"/>
        <c:noMultiLvlLbl val="0"/>
      </c:catAx>
      <c:valAx>
        <c:axId val="4612212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20257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F06-4353-9066-338E922056B6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CF06-4353-9066-338E922056B6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CF06-4353-9066-338E922056B6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CF06-4353-9066-338E922056B6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CF06-4353-9066-338E922056B6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CF06-4353-9066-338E922056B6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CF06-4353-9066-338E922056B6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CF06-4353-9066-338E922056B6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CF06-4353-9066-338E922056B6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CF06-4353-9066-338E922056B6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CF06-4353-9066-338E922056B6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CF06-4353-9066-338E922056B6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CF06-4353-9066-338E922056B6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CF06-4353-9066-338E922056B6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CF06-4353-9066-338E922056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Linkx2!$D$60:$W$60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F06-4353-9066-338E922056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0255744"/>
        <c:axId val="461222976"/>
        <c:axId val="0"/>
      </c:bar3DChart>
      <c:catAx>
        <c:axId val="42025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61222976"/>
        <c:crosses val="autoZero"/>
        <c:auto val="1"/>
        <c:lblAlgn val="ctr"/>
        <c:lblOffset val="100"/>
        <c:noMultiLvlLbl val="0"/>
      </c:catAx>
      <c:valAx>
        <c:axId val="4612229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20255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06612663089348E-2"/>
          <c:y val="0.10389469525840632"/>
          <c:w val="0.94834352918393683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D8F-48C1-877B-D991059C1ABE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D8F-48C1-877B-D991059C1ABE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D8F-48C1-877B-D991059C1ABE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AD8F-48C1-877B-D991059C1ABE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AD8F-48C1-877B-D991059C1ABE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D8F-48C1-877B-D991059C1AB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AD8F-48C1-877B-D991059C1ABE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AD8F-48C1-877B-D991059C1ABE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AD8F-48C1-877B-D991059C1ABE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AD8F-48C1-877B-D991059C1ABE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AD8F-48C1-877B-D991059C1ABE}"/>
              </c:ext>
            </c:extLst>
          </c:dPt>
          <c:dPt>
            <c:idx val="16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AD8F-48C1-877B-D991059C1ABE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AD8F-48C1-877B-D991059C1ABE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AD8F-48C1-877B-D991059C1ABE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AD8F-48C1-877B-D991059C1ABE}"/>
              </c:ext>
            </c:extLst>
          </c:dPt>
          <c:dLbls>
            <c:dLbl>
              <c:idx val="5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D8F-48C1-877B-D991059C1ABE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D8F-48C1-877B-D991059C1ABE}"/>
                </c:ext>
              </c:extLst>
            </c:dLbl>
            <c:dLbl>
              <c:idx val="15"/>
              <c:spPr/>
              <c:txPr>
                <a:bodyPr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AD8F-48C1-877B-D991059C1ABE}"/>
                </c:ext>
              </c:extLst>
            </c:dLbl>
            <c:dLbl>
              <c:idx val="16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AD8F-48C1-877B-D991059C1ABE}"/>
                </c:ext>
              </c:extLst>
            </c:dLbl>
            <c:dLbl>
              <c:idx val="23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AD8F-48C1-877B-D991059C1ABE}"/>
                </c:ext>
              </c:extLst>
            </c:dLbl>
            <c:dLbl>
              <c:idx val="24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AD8F-48C1-877B-D991059C1A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Linkx2!$D$6:$W$6</c:f>
              <c:numCache>
                <c:formatCode>0.00</c:formatCode>
                <c:ptCount val="20"/>
                <c:pt idx="0">
                  <c:v>45.833333333333336</c:v>
                </c:pt>
                <c:pt idx="1">
                  <c:v>50</c:v>
                </c:pt>
                <c:pt idx="2">
                  <c:v>50</c:v>
                </c:pt>
                <c:pt idx="3">
                  <c:v>48.684210526315788</c:v>
                </c:pt>
                <c:pt idx="4">
                  <c:v>59.090909090909093</c:v>
                </c:pt>
                <c:pt idx="5">
                  <c:v>50.721690590111642</c:v>
                </c:pt>
                <c:pt idx="6">
                  <c:v>0</c:v>
                </c:pt>
                <c:pt idx="7">
                  <c:v>35.135135135135137</c:v>
                </c:pt>
                <c:pt idx="8">
                  <c:v>40</c:v>
                </c:pt>
                <c:pt idx="9">
                  <c:v>55</c:v>
                </c:pt>
                <c:pt idx="10">
                  <c:v>33.333333333333336</c:v>
                </c:pt>
                <c:pt idx="11">
                  <c:v>0</c:v>
                </c:pt>
                <c:pt idx="12">
                  <c:v>75</c:v>
                </c:pt>
                <c:pt idx="13">
                  <c:v>34.066924066924066</c:v>
                </c:pt>
                <c:pt idx="14">
                  <c:v>19.23076923076923</c:v>
                </c:pt>
                <c:pt idx="15">
                  <c:v>48.717948717948715</c:v>
                </c:pt>
                <c:pt idx="16">
                  <c:v>31.818181818181817</c:v>
                </c:pt>
                <c:pt idx="17">
                  <c:v>7.6923076923076925</c:v>
                </c:pt>
                <c:pt idx="18">
                  <c:v>26.864801864801862</c:v>
                </c:pt>
                <c:pt idx="19">
                  <c:v>37.217805507279188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D8F-48C1-877B-D991059C1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0895744"/>
        <c:axId val="461221824"/>
        <c:axId val="0"/>
      </c:bar3DChart>
      <c:catAx>
        <c:axId val="42089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61221824"/>
        <c:crosses val="autoZero"/>
        <c:auto val="1"/>
        <c:lblAlgn val="ctr"/>
        <c:lblOffset val="100"/>
        <c:noMultiLvlLbl val="0"/>
      </c:catAx>
      <c:valAx>
        <c:axId val="46122182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20895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22E-4C63-A5EF-2B237665EEA3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22E-4C63-A5EF-2B237665EEA3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222E-4C63-A5EF-2B237665EEA3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222E-4C63-A5EF-2B237665EEA3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222E-4C63-A5EF-2B237665EEA3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222E-4C63-A5EF-2B237665EEA3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222E-4C63-A5EF-2B237665EEA3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222E-4C63-A5EF-2B237665EEA3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222E-4C63-A5EF-2B237665EEA3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222E-4C63-A5EF-2B237665EEA3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222E-4C63-A5EF-2B237665EEA3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222E-4C63-A5EF-2B237665EEA3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222E-4C63-A5EF-2B237665EEA3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222E-4C63-A5EF-2B237665EEA3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222E-4C63-A5EF-2B237665EE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Linkx2!$D$61:$W$61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22E-4C63-A5EF-2B237665E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1327872"/>
        <c:axId val="461423168"/>
        <c:axId val="0"/>
      </c:bar3DChart>
      <c:catAx>
        <c:axId val="4213278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61423168"/>
        <c:crosses val="autoZero"/>
        <c:auto val="1"/>
        <c:lblAlgn val="ctr"/>
        <c:lblOffset val="100"/>
        <c:noMultiLvlLbl val="0"/>
      </c:catAx>
      <c:valAx>
        <c:axId val="4614231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21327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632-4C8E-ACFB-39D746A8FDE7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632-4C8E-ACFB-39D746A8FDE7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632-4C8E-ACFB-39D746A8FDE7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632-4C8E-ACFB-39D746A8FDE7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632-4C8E-ACFB-39D746A8FDE7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632-4C8E-ACFB-39D746A8FDE7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632-4C8E-ACFB-39D746A8FDE7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632-4C8E-ACFB-39D746A8FDE7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632-4C8E-ACFB-39D746A8FDE7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632-4C8E-ACFB-39D746A8FDE7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632-4C8E-ACFB-39D746A8FDE7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632-4C8E-ACFB-39D746A8FDE7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632-4C8E-ACFB-39D746A8FDE7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632-4C8E-ACFB-39D746A8FDE7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0632-4C8E-ACFB-39D746A8FD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Linkx2!$D$62:$W$62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632-4C8E-ACFB-39D746A8F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170"/>
        <c:shape val="cylinder"/>
        <c:axId val="421328896"/>
        <c:axId val="461424896"/>
        <c:axId val="0"/>
      </c:bar3DChart>
      <c:catAx>
        <c:axId val="42132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61424896"/>
        <c:crosses val="autoZero"/>
        <c:auto val="1"/>
        <c:lblAlgn val="ctr"/>
        <c:lblOffset val="100"/>
        <c:noMultiLvlLbl val="0"/>
      </c:catAx>
      <c:valAx>
        <c:axId val="46142489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213288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5353"/>
              </a:solidFill>
            </c:spPr>
            <c:extLst>
              <c:ext xmlns:c16="http://schemas.microsoft.com/office/drawing/2014/chart" uri="{C3380CC4-5D6E-409C-BE32-E72D297353CC}">
                <c16:uniqueId val="{00000001-5CF9-4FB1-9B4B-13FFC9D209EE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5CF9-4FB1-9B4B-13FFC9D209EE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5CF9-4FB1-9B4B-13FFC9D209EE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5CF9-4FB1-9B4B-13FFC9D209EE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CF9-4FB1-9B4B-13FFC9D209EE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CF9-4FB1-9B4B-13FFC9D209EE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CF9-4FB1-9B4B-13FFC9D209EE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CF9-4FB1-9B4B-13FFC9D209EE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CF9-4FB1-9B4B-13FFC9D209E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Link1x!$M$3:$P$3</c:f>
              <c:strCache>
                <c:ptCount val="4"/>
                <c:pt idx="0">
                  <c:v>ปรับปรุง</c:v>
                </c:pt>
                <c:pt idx="1">
                  <c:v>พอใช้</c:v>
                </c:pt>
                <c:pt idx="2">
                  <c:v>ดี</c:v>
                </c:pt>
                <c:pt idx="3">
                  <c:v>ดีมาก</c:v>
                </c:pt>
              </c:strCache>
            </c:strRef>
          </c:cat>
          <c:val>
            <c:numRef>
              <c:f>Link1x!$M$11:$P$11</c:f>
              <c:numCache>
                <c:formatCode>0.00</c:formatCode>
                <c:ptCount val="4"/>
                <c:pt idx="0">
                  <c:v>0</c:v>
                </c:pt>
                <c:pt idx="1">
                  <c:v>66.67</c:v>
                </c:pt>
                <c:pt idx="2">
                  <c:v>33.33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CF9-4FB1-9B4B-13FFC9D209E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7656448"/>
        <c:axId val="454702720"/>
        <c:axId val="0"/>
      </c:bar3DChart>
      <c:catAx>
        <c:axId val="36765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702720"/>
        <c:crosses val="autoZero"/>
        <c:auto val="1"/>
        <c:lblAlgn val="ctr"/>
        <c:lblOffset val="100"/>
        <c:noMultiLvlLbl val="0"/>
      </c:catAx>
      <c:valAx>
        <c:axId val="4547027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367656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264-409D-BF7C-BA16076BE082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D264-409D-BF7C-BA16076BE082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D264-409D-BF7C-BA16076BE082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D264-409D-BF7C-BA16076BE082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D264-409D-BF7C-BA16076BE082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D264-409D-BF7C-BA16076BE082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D264-409D-BF7C-BA16076BE082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D264-409D-BF7C-BA16076BE082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D264-409D-BF7C-BA16076BE082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D264-409D-BF7C-BA16076BE082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D264-409D-BF7C-BA16076BE082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D264-409D-BF7C-BA16076BE082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D264-409D-BF7C-BA16076BE082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D264-409D-BF7C-BA16076BE082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D264-409D-BF7C-BA16076BE0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Linkx2!$D$63:$W$63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264-409D-BF7C-BA16076BE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21330432"/>
        <c:axId val="461427200"/>
        <c:axId val="0"/>
      </c:bar3DChart>
      <c:catAx>
        <c:axId val="421330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61427200"/>
        <c:crosses val="autoZero"/>
        <c:auto val="1"/>
        <c:lblAlgn val="ctr"/>
        <c:lblOffset val="100"/>
        <c:noMultiLvlLbl val="0"/>
      </c:catAx>
      <c:valAx>
        <c:axId val="4614272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213304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802-4515-8A82-6F73E164C620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5802-4515-8A82-6F73E164C620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5802-4515-8A82-6F73E164C620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5802-4515-8A82-6F73E164C620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5802-4515-8A82-6F73E164C620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5802-4515-8A82-6F73E164C620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5802-4515-8A82-6F73E164C620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5802-4515-8A82-6F73E164C620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5802-4515-8A82-6F73E164C620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5802-4515-8A82-6F73E164C620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5802-4515-8A82-6F73E164C620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5802-4515-8A82-6F73E164C620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5802-4515-8A82-6F73E164C620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5802-4515-8A82-6F73E164C620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5802-4515-8A82-6F73E164C62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Linkx2!$D$64:$W$64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802-4515-8A82-6F73E164C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0262272"/>
        <c:axId val="461428928"/>
        <c:axId val="0"/>
      </c:bar3DChart>
      <c:catAx>
        <c:axId val="430262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61428928"/>
        <c:crosses val="autoZero"/>
        <c:auto val="1"/>
        <c:lblAlgn val="ctr"/>
        <c:lblOffset val="100"/>
        <c:noMultiLvlLbl val="0"/>
      </c:catAx>
      <c:valAx>
        <c:axId val="4614289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302622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887-461F-B410-84EDD977EC2C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887-461F-B410-84EDD977EC2C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887-461F-B410-84EDD977EC2C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887-461F-B410-84EDD977EC2C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887-461F-B410-84EDD977EC2C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887-461F-B410-84EDD977EC2C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887-461F-B410-84EDD977EC2C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887-461F-B410-84EDD977EC2C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887-461F-B410-84EDD977EC2C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887-461F-B410-84EDD977EC2C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887-461F-B410-84EDD977EC2C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887-461F-B410-84EDD977EC2C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887-461F-B410-84EDD977EC2C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887-461F-B410-84EDD977EC2C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0887-461F-B410-84EDD977EC2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Linkx2!$D$65:$W$65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887-461F-B410-84EDD977E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0263808"/>
        <c:axId val="461427776"/>
        <c:axId val="0"/>
      </c:bar3DChart>
      <c:catAx>
        <c:axId val="430263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61427776"/>
        <c:crosses val="autoZero"/>
        <c:auto val="1"/>
        <c:lblAlgn val="ctr"/>
        <c:lblOffset val="100"/>
        <c:noMultiLvlLbl val="0"/>
      </c:catAx>
      <c:valAx>
        <c:axId val="4614277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30263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37A-4533-AB0F-DD4201E5CFF0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C37A-4533-AB0F-DD4201E5CFF0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C37A-4533-AB0F-DD4201E5CFF0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C37A-4533-AB0F-DD4201E5CFF0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C37A-4533-AB0F-DD4201E5CFF0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C37A-4533-AB0F-DD4201E5CFF0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C37A-4533-AB0F-DD4201E5CFF0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C37A-4533-AB0F-DD4201E5CFF0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C37A-4533-AB0F-DD4201E5CFF0}"/>
              </c:ext>
            </c:extLst>
          </c:dPt>
          <c:dPt>
            <c:idx val="14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C37A-4533-AB0F-DD4201E5CFF0}"/>
              </c:ext>
            </c:extLst>
          </c:dPt>
          <c:dPt>
            <c:idx val="15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C37A-4533-AB0F-DD4201E5CFF0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C37A-4533-AB0F-DD4201E5CFF0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C37A-4533-AB0F-DD4201E5CFF0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C37A-4533-AB0F-DD4201E5CFF0}"/>
              </c:ext>
            </c:extLst>
          </c:dPt>
          <c:dPt>
            <c:idx val="19"/>
            <c:invertIfNegative val="0"/>
            <c:bubble3D val="0"/>
            <c:spPr>
              <a:solidFill>
                <a:srgbClr val="FF8FC7"/>
              </a:solidFill>
            </c:spPr>
            <c:extLst>
              <c:ext xmlns:c16="http://schemas.microsoft.com/office/drawing/2014/chart" uri="{C3380CC4-5D6E-409C-BE32-E72D297353CC}">
                <c16:uniqueId val="{0000001D-C37A-4533-AB0F-DD4201E5CF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Linkx2!$D$5:$W$5</c:f>
              <c:strCache>
                <c:ptCount val="20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2.1</c:v>
                </c:pt>
                <c:pt idx="9">
                  <c:v>ค 2.2</c:v>
                </c:pt>
                <c:pt idx="10">
                  <c:v>ค 3.1</c:v>
                </c:pt>
                <c:pt idx="11">
                  <c:v>ค 4.1</c:v>
                </c:pt>
                <c:pt idx="12">
                  <c:v>ค 5.1</c:v>
                </c:pt>
                <c:pt idx="13">
                  <c:v>คณิตศาสตร์</c:v>
                </c:pt>
                <c:pt idx="14">
                  <c:v>ว 1.1</c:v>
                </c:pt>
                <c:pt idx="15">
                  <c:v>ว5.1</c:v>
                </c:pt>
                <c:pt idx="16">
                  <c:v>ว6.1</c:v>
                </c:pt>
                <c:pt idx="17">
                  <c:v>ว7.1</c:v>
                </c:pt>
                <c:pt idx="18">
                  <c:v>วิทยาศาสตร์</c:v>
                </c:pt>
                <c:pt idx="19">
                  <c:v>เฉลี่ยรวม</c:v>
                </c:pt>
              </c:strCache>
            </c:strRef>
          </c:cat>
          <c:val>
            <c:numRef>
              <c:f>Linkx2!$D$58:$W$58</c:f>
              <c:numCache>
                <c:formatCode>0.00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37A-4533-AB0F-DD4201E5C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30262784"/>
        <c:axId val="461506240"/>
        <c:axId val="0"/>
      </c:bar3DChart>
      <c:catAx>
        <c:axId val="43026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461506240"/>
        <c:crosses val="autoZero"/>
        <c:auto val="1"/>
        <c:lblAlgn val="ctr"/>
        <c:lblOffset val="100"/>
        <c:noMultiLvlLbl val="0"/>
      </c:catAx>
      <c:valAx>
        <c:axId val="4615062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430262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2270967978759909"/>
          <c:w val="1"/>
          <c:h val="0.775311834009777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5353"/>
              </a:solidFill>
            </c:spPr>
            <c:extLst>
              <c:ext xmlns:c16="http://schemas.microsoft.com/office/drawing/2014/chart" uri="{C3380CC4-5D6E-409C-BE32-E72D297353CC}">
                <c16:uniqueId val="{00000001-A655-4765-BA40-32B60F9CEC8A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A655-4765-BA40-32B60F9CEC8A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A655-4765-BA40-32B60F9CEC8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7-A655-4765-BA40-32B60F9CEC8A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55-4765-BA40-32B60F9CEC8A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55-4765-BA40-32B60F9CEC8A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55-4765-BA40-32B60F9CEC8A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55-4765-BA40-32B60F9CEC8A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655-4765-BA40-32B60F9CEC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Link1x!$M$3:$P$3</c:f>
              <c:strCache>
                <c:ptCount val="4"/>
                <c:pt idx="0">
                  <c:v>ปรับปรุง</c:v>
                </c:pt>
                <c:pt idx="1">
                  <c:v>พอใช้</c:v>
                </c:pt>
                <c:pt idx="2">
                  <c:v>ดี</c:v>
                </c:pt>
                <c:pt idx="3">
                  <c:v>ดีมาก</c:v>
                </c:pt>
              </c:strCache>
            </c:strRef>
          </c:cat>
          <c:val>
            <c:numRef>
              <c:f>Link1x!$M$19:$P$19</c:f>
              <c:numCache>
                <c:formatCode>0.00</c:formatCode>
                <c:ptCount val="4"/>
                <c:pt idx="0">
                  <c:v>83.33</c:v>
                </c:pt>
                <c:pt idx="1">
                  <c:v>16.670000000000002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55-4765-BA40-32B60F9CEC8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367691264"/>
        <c:axId val="454704448"/>
        <c:axId val="0"/>
      </c:bar3DChart>
      <c:catAx>
        <c:axId val="36769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704448"/>
        <c:crosses val="autoZero"/>
        <c:auto val="1"/>
        <c:lblAlgn val="ctr"/>
        <c:lblOffset val="100"/>
        <c:noMultiLvlLbl val="0"/>
      </c:catAx>
      <c:valAx>
        <c:axId val="4547044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367691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DD2-42C9-BE17-A3E628496597}"/>
              </c:ext>
            </c:extLst>
          </c:dPt>
          <c:dPt>
            <c:idx val="1"/>
            <c:invertIfNegative val="0"/>
            <c:bubble3D val="0"/>
            <c:spPr>
              <a:solidFill>
                <a:srgbClr val="B0DD7F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DD2-42C9-BE17-A3E62849659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DD2-42C9-BE17-A3E62849659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DD2-42C9-BE17-A3E628496597}"/>
              </c:ext>
            </c:extLst>
          </c:dPt>
          <c:dLbls>
            <c:dLbl>
              <c:idx val="0"/>
              <c:layout>
                <c:manualLayout>
                  <c:x val="-2.5072879319144429E-17"/>
                  <c:y val="-6.327347043028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2-42C9-BE17-A3E628496597}"/>
                </c:ext>
              </c:extLst>
            </c:dLbl>
            <c:dLbl>
              <c:idx val="1"/>
              <c:layout>
                <c:manualLayout>
                  <c:x val="0"/>
                  <c:y val="-8.4364627240374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D2-42C9-BE17-A3E628496597}"/>
                </c:ext>
              </c:extLst>
            </c:dLbl>
            <c:dLbl>
              <c:idx val="2"/>
              <c:layout>
                <c:manualLayout>
                  <c:x val="0"/>
                  <c:y val="-4.2182313620187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D2-42C9-BE17-A3E628496597}"/>
                </c:ext>
              </c:extLst>
            </c:dLbl>
            <c:dLbl>
              <c:idx val="3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D2-42C9-BE17-A3E628496597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D2-42C9-BE17-A3E6284965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(Link1x!$B$4:$B$5,Link1x!$B$11,Link1x!$B$19)</c:f>
              <c:strCache>
                <c:ptCount val="4"/>
                <c:pt idx="0">
                  <c:v>รวมทุกกลุ่มฯ</c:v>
                </c:pt>
                <c:pt idx="1">
                  <c:v>ภาษาไทย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(Link1x!$K$4:$K$5,Link1x!$K$11,Link1x!$K$19)</c:f>
              <c:numCache>
                <c:formatCode>0.00</c:formatCode>
                <c:ptCount val="4"/>
                <c:pt idx="0">
                  <c:v>-0.96999999999999886</c:v>
                </c:pt>
                <c:pt idx="1">
                  <c:v>-0.77999999999999403</c:v>
                </c:pt>
                <c:pt idx="2">
                  <c:v>-1.730000000000004</c:v>
                </c:pt>
                <c:pt idx="3">
                  <c:v>-0.39999999999999858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D2-42C9-BE17-A3E6284965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7692288"/>
        <c:axId val="454845568"/>
      </c:barChart>
      <c:catAx>
        <c:axId val="36769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454845568"/>
        <c:crosses val="autoZero"/>
        <c:auto val="1"/>
        <c:lblAlgn val="ctr"/>
        <c:lblOffset val="100"/>
        <c:noMultiLvlLbl val="0"/>
      </c:catAx>
      <c:valAx>
        <c:axId val="4548455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367692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18" Type="http://schemas.openxmlformats.org/officeDocument/2006/relationships/chart" Target="../charts/chart30.xml"/><Relationship Id="rId26" Type="http://schemas.openxmlformats.org/officeDocument/2006/relationships/chart" Target="../charts/chart38.xml"/><Relationship Id="rId3" Type="http://schemas.openxmlformats.org/officeDocument/2006/relationships/chart" Target="../charts/chart15.xml"/><Relationship Id="rId21" Type="http://schemas.openxmlformats.org/officeDocument/2006/relationships/chart" Target="../charts/chart33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17" Type="http://schemas.openxmlformats.org/officeDocument/2006/relationships/chart" Target="../charts/chart29.xml"/><Relationship Id="rId25" Type="http://schemas.openxmlformats.org/officeDocument/2006/relationships/chart" Target="../charts/chart37.xml"/><Relationship Id="rId2" Type="http://schemas.openxmlformats.org/officeDocument/2006/relationships/chart" Target="../charts/chart14.xml"/><Relationship Id="rId16" Type="http://schemas.openxmlformats.org/officeDocument/2006/relationships/chart" Target="../charts/chart28.xml"/><Relationship Id="rId20" Type="http://schemas.openxmlformats.org/officeDocument/2006/relationships/chart" Target="../charts/chart32.xml"/><Relationship Id="rId29" Type="http://schemas.openxmlformats.org/officeDocument/2006/relationships/chart" Target="../charts/chart41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24" Type="http://schemas.openxmlformats.org/officeDocument/2006/relationships/chart" Target="../charts/chart36.xml"/><Relationship Id="rId5" Type="http://schemas.openxmlformats.org/officeDocument/2006/relationships/chart" Target="../charts/chart17.xml"/><Relationship Id="rId15" Type="http://schemas.openxmlformats.org/officeDocument/2006/relationships/chart" Target="../charts/chart27.xml"/><Relationship Id="rId23" Type="http://schemas.openxmlformats.org/officeDocument/2006/relationships/chart" Target="../charts/chart35.xml"/><Relationship Id="rId28" Type="http://schemas.openxmlformats.org/officeDocument/2006/relationships/chart" Target="../charts/chart40.xml"/><Relationship Id="rId10" Type="http://schemas.openxmlformats.org/officeDocument/2006/relationships/chart" Target="../charts/chart22.xml"/><Relationship Id="rId19" Type="http://schemas.openxmlformats.org/officeDocument/2006/relationships/chart" Target="../charts/chart31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Relationship Id="rId22" Type="http://schemas.openxmlformats.org/officeDocument/2006/relationships/chart" Target="../charts/chart34.xml"/><Relationship Id="rId27" Type="http://schemas.openxmlformats.org/officeDocument/2006/relationships/chart" Target="../charts/chart39.xml"/><Relationship Id="rId30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18" Type="http://schemas.openxmlformats.org/officeDocument/2006/relationships/chart" Target="../charts/chart60.xml"/><Relationship Id="rId26" Type="http://schemas.openxmlformats.org/officeDocument/2006/relationships/chart" Target="../charts/chart68.xml"/><Relationship Id="rId3" Type="http://schemas.openxmlformats.org/officeDocument/2006/relationships/chart" Target="../charts/chart45.xml"/><Relationship Id="rId21" Type="http://schemas.openxmlformats.org/officeDocument/2006/relationships/chart" Target="../charts/chart63.xml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17" Type="http://schemas.openxmlformats.org/officeDocument/2006/relationships/chart" Target="../charts/chart59.xml"/><Relationship Id="rId25" Type="http://schemas.openxmlformats.org/officeDocument/2006/relationships/chart" Target="../charts/chart67.xml"/><Relationship Id="rId2" Type="http://schemas.openxmlformats.org/officeDocument/2006/relationships/chart" Target="../charts/chart44.xml"/><Relationship Id="rId16" Type="http://schemas.openxmlformats.org/officeDocument/2006/relationships/chart" Target="../charts/chart58.xml"/><Relationship Id="rId20" Type="http://schemas.openxmlformats.org/officeDocument/2006/relationships/chart" Target="../charts/chart62.xml"/><Relationship Id="rId29" Type="http://schemas.openxmlformats.org/officeDocument/2006/relationships/chart" Target="../charts/chart71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24" Type="http://schemas.openxmlformats.org/officeDocument/2006/relationships/chart" Target="../charts/chart66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23" Type="http://schemas.openxmlformats.org/officeDocument/2006/relationships/chart" Target="../charts/chart65.xml"/><Relationship Id="rId28" Type="http://schemas.openxmlformats.org/officeDocument/2006/relationships/chart" Target="../charts/chart70.xml"/><Relationship Id="rId10" Type="http://schemas.openxmlformats.org/officeDocument/2006/relationships/chart" Target="../charts/chart52.xml"/><Relationship Id="rId19" Type="http://schemas.openxmlformats.org/officeDocument/2006/relationships/chart" Target="../charts/chart61.xml"/><Relationship Id="rId31" Type="http://schemas.openxmlformats.org/officeDocument/2006/relationships/chart" Target="../charts/chart73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Relationship Id="rId14" Type="http://schemas.openxmlformats.org/officeDocument/2006/relationships/chart" Target="../charts/chart56.xml"/><Relationship Id="rId22" Type="http://schemas.openxmlformats.org/officeDocument/2006/relationships/chart" Target="../charts/chart64.xml"/><Relationship Id="rId27" Type="http://schemas.openxmlformats.org/officeDocument/2006/relationships/chart" Target="../charts/chart69.xml"/><Relationship Id="rId30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1080325</xdr:colOff>
      <xdr:row>98</xdr:row>
      <xdr:rowOff>172091</xdr:rowOff>
    </xdr:from>
    <xdr:to>
      <xdr:col>10</xdr:col>
      <xdr:colOff>225796</xdr:colOff>
      <xdr:row>105</xdr:row>
      <xdr:rowOff>264620</xdr:rowOff>
    </xdr:to>
    <xdr:grpSp>
      <xdr:nvGrpSpPr>
        <xdr:cNvPr id="3" name="Group 2"/>
        <xdr:cNvGrpSpPr/>
      </xdr:nvGrpSpPr>
      <xdr:grpSpPr>
        <a:xfrm>
          <a:off x="1632775" y="29166191"/>
          <a:ext cx="5708196" cy="2359479"/>
          <a:chOff x="1960288" y="16584399"/>
          <a:chExt cx="6078206" cy="2349221"/>
        </a:xfrm>
      </xdr:grpSpPr>
      <xdr:sp macro="" textlink="">
        <xdr:nvSpPr>
          <xdr:cNvPr id="24" name="Rounded Rectangle 23"/>
          <xdr:cNvSpPr/>
        </xdr:nvSpPr>
        <xdr:spPr>
          <a:xfrm>
            <a:off x="1960288" y="16584399"/>
            <a:ext cx="6078206" cy="2349221"/>
          </a:xfrm>
          <a:prstGeom prst="roundRect">
            <a:avLst>
              <a:gd name="adj" fmla="val 7576"/>
            </a:avLst>
          </a:prstGeom>
          <a:noFill/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250269" y="16744691"/>
            <a:ext cx="5501615" cy="2129463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124558</xdr:colOff>
      <xdr:row>73</xdr:row>
      <xdr:rowOff>65943</xdr:rowOff>
    </xdr:from>
    <xdr:to>
      <xdr:col>7</xdr:col>
      <xdr:colOff>98288</xdr:colOff>
      <xdr:row>79</xdr:row>
      <xdr:rowOff>73269</xdr:rowOff>
    </xdr:to>
    <xdr:grpSp>
      <xdr:nvGrpSpPr>
        <xdr:cNvPr id="11" name="Group 10"/>
        <xdr:cNvGrpSpPr/>
      </xdr:nvGrpSpPr>
      <xdr:grpSpPr>
        <a:xfrm>
          <a:off x="2210533" y="20363718"/>
          <a:ext cx="2488330" cy="1836126"/>
          <a:chOff x="2205404" y="19372385"/>
          <a:chExt cx="2479538" cy="1853711"/>
        </a:xfrm>
      </xdr:grpSpPr>
      <xdr:pic>
        <xdr:nvPicPr>
          <xdr:cNvPr id="12" name="Picture 11" descr="C:\Users\SW_COM~1\AppData\Local\Temp\SNAGHTML50813c5b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2" t="718" r="7932" b="40939"/>
          <a:stretch/>
        </xdr:blipFill>
        <xdr:spPr bwMode="auto">
          <a:xfrm>
            <a:off x="2205404" y="19372385"/>
            <a:ext cx="2479538" cy="1853711"/>
          </a:xfrm>
          <a:prstGeom prst="rect">
            <a:avLst/>
          </a:prstGeom>
          <a:noFill/>
          <a:ln>
            <a:solidFill>
              <a:schemeClr val="bg1">
                <a:lumMod val="50000"/>
              </a:schemeClr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" name="Group 9"/>
          <xdr:cNvGrpSpPr/>
        </xdr:nvGrpSpPr>
        <xdr:grpSpPr>
          <a:xfrm>
            <a:off x="2886446" y="20222308"/>
            <a:ext cx="499071" cy="657969"/>
            <a:chOff x="2886446" y="20222308"/>
            <a:chExt cx="499071" cy="657969"/>
          </a:xfrm>
        </xdr:grpSpPr>
        <xdr:sp macro="" textlink="">
          <xdr:nvSpPr>
            <xdr:cNvPr id="20" name="ลูกศรขวา 3"/>
            <xdr:cNvSpPr/>
          </xdr:nvSpPr>
          <xdr:spPr bwMode="auto">
            <a:xfrm rot="13981417">
              <a:off x="3102337" y="20597096"/>
              <a:ext cx="404908" cy="161453"/>
            </a:xfrm>
            <a:prstGeom prst="rightArrow">
              <a:avLst>
                <a:gd name="adj1" fmla="val 50000"/>
                <a:gd name="adj2" fmla="val 45833"/>
              </a:avLst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6" name="Oval 5"/>
            <xdr:cNvSpPr/>
          </xdr:nvSpPr>
          <xdr:spPr>
            <a:xfrm>
              <a:off x="2886446" y="20222308"/>
              <a:ext cx="344727" cy="260326"/>
            </a:xfrm>
            <a:prstGeom prst="ellipse">
              <a:avLst/>
            </a:prstGeom>
            <a:noFill/>
            <a:ln w="19050">
              <a:solidFill>
                <a:srgbClr val="FF535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twoCellAnchor>
    <xdr:from>
      <xdr:col>2</xdr:col>
      <xdr:colOff>344482</xdr:colOff>
      <xdr:row>115</xdr:row>
      <xdr:rowOff>198783</xdr:rowOff>
    </xdr:from>
    <xdr:to>
      <xdr:col>10</xdr:col>
      <xdr:colOff>624940</xdr:colOff>
      <xdr:row>124</xdr:row>
      <xdr:rowOff>173935</xdr:rowOff>
    </xdr:to>
    <xdr:sp macro="" textlink="">
      <xdr:nvSpPr>
        <xdr:cNvPr id="15" name="Rounded Rectangle 14"/>
        <xdr:cNvSpPr/>
      </xdr:nvSpPr>
      <xdr:spPr>
        <a:xfrm>
          <a:off x="899417" y="34820087"/>
          <a:ext cx="6840284" cy="3023152"/>
        </a:xfrm>
        <a:prstGeom prst="roundRect">
          <a:avLst>
            <a:gd name="adj" fmla="val 10648"/>
          </a:avLst>
        </a:prstGeom>
        <a:solidFill>
          <a:srgbClr val="FFF3FF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th-TH" sz="2500" b="1" i="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34436</xdr:colOff>
      <xdr:row>51</xdr:row>
      <xdr:rowOff>20114</xdr:rowOff>
    </xdr:from>
    <xdr:to>
      <xdr:col>11</xdr:col>
      <xdr:colOff>286482</xdr:colOff>
      <xdr:row>63</xdr:row>
      <xdr:rowOff>146538</xdr:rowOff>
    </xdr:to>
    <xdr:grpSp>
      <xdr:nvGrpSpPr>
        <xdr:cNvPr id="13" name="Group 12"/>
        <xdr:cNvGrpSpPr/>
      </xdr:nvGrpSpPr>
      <xdr:grpSpPr>
        <a:xfrm>
          <a:off x="1891811" y="13840889"/>
          <a:ext cx="6309946" cy="3784024"/>
          <a:chOff x="1939437" y="12571114"/>
          <a:chExt cx="6289430" cy="3819193"/>
        </a:xfrm>
      </xdr:grpSpPr>
      <xdr:pic>
        <xdr:nvPicPr>
          <xdr:cNvPr id="7" name="Picture 6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8748"/>
          <a:stretch/>
        </xdr:blipFill>
        <xdr:spPr>
          <a:xfrm>
            <a:off x="1939437" y="12571114"/>
            <a:ext cx="6285034" cy="3797212"/>
          </a:xfrm>
          <a:prstGeom prst="rect">
            <a:avLst/>
          </a:prstGeom>
        </xdr:spPr>
      </xdr:pic>
      <xdr:sp macro="" textlink="">
        <xdr:nvSpPr>
          <xdr:cNvPr id="16" name="Rounded Rectangle 15"/>
          <xdr:cNvSpPr/>
        </xdr:nvSpPr>
        <xdr:spPr>
          <a:xfrm>
            <a:off x="3577736" y="13282980"/>
            <a:ext cx="4651131" cy="1884485"/>
          </a:xfrm>
          <a:prstGeom prst="roundRect">
            <a:avLst>
              <a:gd name="adj" fmla="val 4009"/>
            </a:avLst>
          </a:prstGeom>
          <a:noFill/>
          <a:ln w="1905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Rounded Rectangle 16"/>
          <xdr:cNvSpPr/>
        </xdr:nvSpPr>
        <xdr:spPr>
          <a:xfrm>
            <a:off x="3577736" y="15671556"/>
            <a:ext cx="4651131" cy="718751"/>
          </a:xfrm>
          <a:prstGeom prst="roundRect">
            <a:avLst>
              <a:gd name="adj" fmla="val 4009"/>
            </a:avLst>
          </a:prstGeom>
          <a:noFill/>
          <a:ln w="1905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3</xdr:col>
      <xdr:colOff>43962</xdr:colOff>
      <xdr:row>63</xdr:row>
      <xdr:rowOff>212482</xdr:rowOff>
    </xdr:from>
    <xdr:to>
      <xdr:col>11</xdr:col>
      <xdr:colOff>285751</xdr:colOff>
      <xdr:row>69</xdr:row>
      <xdr:rowOff>245067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97674" y="16331713"/>
          <a:ext cx="6279173" cy="1878969"/>
        </a:xfrm>
        <a:prstGeom prst="rect">
          <a:avLst/>
        </a:prstGeom>
      </xdr:spPr>
    </xdr:pic>
    <xdr:clientData/>
  </xdr:twoCellAnchor>
  <xdr:twoCellAnchor>
    <xdr:from>
      <xdr:col>3</xdr:col>
      <xdr:colOff>21981</xdr:colOff>
      <xdr:row>65</xdr:row>
      <xdr:rowOff>124558</xdr:rowOff>
    </xdr:from>
    <xdr:to>
      <xdr:col>11</xdr:col>
      <xdr:colOff>293077</xdr:colOff>
      <xdr:row>69</xdr:row>
      <xdr:rowOff>263770</xdr:rowOff>
    </xdr:to>
    <xdr:sp macro="" textlink="">
      <xdr:nvSpPr>
        <xdr:cNvPr id="22" name="Rounded Rectangle 21"/>
        <xdr:cNvSpPr/>
      </xdr:nvSpPr>
      <xdr:spPr>
        <a:xfrm>
          <a:off x="1875693" y="16859250"/>
          <a:ext cx="6308480" cy="1370135"/>
        </a:xfrm>
        <a:prstGeom prst="roundRect">
          <a:avLst>
            <a:gd name="adj" fmla="val 4009"/>
          </a:avLst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66262</xdr:colOff>
      <xdr:row>21</xdr:row>
      <xdr:rowOff>126870</xdr:rowOff>
    </xdr:from>
    <xdr:to>
      <xdr:col>2</xdr:col>
      <xdr:colOff>530086</xdr:colOff>
      <xdr:row>23</xdr:row>
      <xdr:rowOff>198649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9284" y="7133957"/>
          <a:ext cx="695737" cy="701257"/>
        </a:xfrm>
        <a:prstGeom prst="rect">
          <a:avLst/>
        </a:prstGeom>
      </xdr:spPr>
    </xdr:pic>
    <xdr:clientData/>
  </xdr:twoCellAnchor>
  <xdr:twoCellAnchor editAs="oneCell">
    <xdr:from>
      <xdr:col>6</xdr:col>
      <xdr:colOff>157366</xdr:colOff>
      <xdr:row>92</xdr:row>
      <xdr:rowOff>65471</xdr:rowOff>
    </xdr:from>
    <xdr:to>
      <xdr:col>7</xdr:col>
      <xdr:colOff>447257</xdr:colOff>
      <xdr:row>94</xdr:row>
      <xdr:rowOff>57843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25953" y="26097710"/>
          <a:ext cx="1126434" cy="1135372"/>
        </a:xfrm>
        <a:prstGeom prst="rect">
          <a:avLst/>
        </a:prstGeom>
      </xdr:spPr>
    </xdr:pic>
    <xdr:clientData/>
  </xdr:twoCellAnchor>
  <xdr:twoCellAnchor>
    <xdr:from>
      <xdr:col>2</xdr:col>
      <xdr:colOff>303075</xdr:colOff>
      <xdr:row>115</xdr:row>
      <xdr:rowOff>131014</xdr:rowOff>
    </xdr:from>
    <xdr:to>
      <xdr:col>10</xdr:col>
      <xdr:colOff>583533</xdr:colOff>
      <xdr:row>124</xdr:row>
      <xdr:rowOff>207062</xdr:rowOff>
    </xdr:to>
    <xdr:sp macro="" textlink="">
      <xdr:nvSpPr>
        <xdr:cNvPr id="21" name="Rounded Rectangle 20"/>
        <xdr:cNvSpPr/>
      </xdr:nvSpPr>
      <xdr:spPr>
        <a:xfrm>
          <a:off x="858010" y="34752318"/>
          <a:ext cx="6840284" cy="3124048"/>
        </a:xfrm>
        <a:prstGeom prst="roundRect">
          <a:avLst>
            <a:gd name="adj" fmla="val 10648"/>
          </a:avLst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900" b="1">
              <a:solidFill>
                <a:srgbClr val="002060"/>
              </a:solidFill>
              <a:latin typeface="TH SarabunPSK" pitchFamily="34" charset="-34"/>
              <a:cs typeface="TH SarabunPSK" pitchFamily="34" charset="-34"/>
            </a:rPr>
            <a:t>โปรแกรมวิเคราะห์ผลการทดสอบ</a:t>
          </a:r>
        </a:p>
        <a:p>
          <a:pPr algn="ctr"/>
          <a:r>
            <a:rPr lang="th-TH" sz="2900" b="1" baseline="0">
              <a:solidFill>
                <a:srgbClr val="C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2900" b="1" baseline="0">
              <a:solidFill>
                <a:srgbClr val="C00000"/>
              </a:solidFill>
              <a:latin typeface="TH SarabunPSK" pitchFamily="34" charset="-34"/>
              <a:cs typeface="TH SarabunPSK" pitchFamily="34" charset="-34"/>
            </a:rPr>
            <a:t>Testing Analyze Program : TAP)</a:t>
          </a:r>
          <a:endParaRPr lang="th-TH" sz="2900" b="1" baseline="0">
            <a:solidFill>
              <a:srgbClr val="C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endParaRPr lang="en-US" sz="110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  <a:p>
          <a:pPr lvl="2" algn="l"/>
          <a:r>
            <a:rPr lang="th-TH" sz="23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โปรแกรมวิเคราะห์ผลการสอบ</a:t>
          </a:r>
          <a:r>
            <a:rPr lang="th-TH" sz="23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 	ใช่ต้องการคำตอบแค่รับรู้</a:t>
          </a:r>
        </a:p>
        <a:p>
          <a:pPr lvl="1" algn="l"/>
          <a:r>
            <a:rPr lang="th-TH" sz="23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ทั้งจุดอ่อน/จุดแข็งที่เป็นอยู่  	</a:t>
          </a:r>
          <a:r>
            <a:rPr lang="en-US" sz="23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	</a:t>
          </a:r>
          <a:r>
            <a:rPr lang="th-TH" sz="23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หากแต่เพื่อนำไปสู่ </a:t>
          </a:r>
          <a:r>
            <a:rPr lang="th-TH" sz="2300" b="1" i="0" baseline="0">
              <a:solidFill>
                <a:srgbClr val="005C2A"/>
              </a:solidFill>
              <a:latin typeface="TH SarabunPSK" pitchFamily="34" charset="-34"/>
              <a:cs typeface="TH SarabunPSK" pitchFamily="34" charset="-34"/>
            </a:rPr>
            <a:t>"การพัฒนา"</a:t>
          </a:r>
        </a:p>
        <a:p>
          <a:pPr lvl="1" algn="l"/>
          <a:r>
            <a:rPr lang="th-TH" sz="23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	รู้ว่าเด็กเป็นอย่างไรแล้วให้ช่วย</a:t>
          </a:r>
          <a:r>
            <a:rPr lang="en-US" sz="23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3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	เหมือนคนป่วยเจ็บไข้ได้รักษา</a:t>
          </a:r>
        </a:p>
        <a:p>
          <a:pPr lvl="1" algn="l"/>
          <a:r>
            <a:rPr lang="th-TH" sz="23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จัดยาให้ตรงตามเหตุแห่งโรคา	มั่นใจว่าโรคร้ายหายแน่นอน...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105095</xdr:colOff>
      <xdr:row>3</xdr:row>
      <xdr:rowOff>112059</xdr:rowOff>
    </xdr:from>
    <xdr:to>
      <xdr:col>16</xdr:col>
      <xdr:colOff>34338</xdr:colOff>
      <xdr:row>27</xdr:row>
      <xdr:rowOff>190501</xdr:rowOff>
    </xdr:to>
    <xdr:graphicFrame macro="">
      <xdr:nvGraphicFramePr>
        <xdr:cNvPr id="2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93889</xdr:colOff>
      <xdr:row>236</xdr:row>
      <xdr:rowOff>85725</xdr:rowOff>
    </xdr:from>
    <xdr:to>
      <xdr:col>16</xdr:col>
      <xdr:colOff>23132</xdr:colOff>
      <xdr:row>260</xdr:row>
      <xdr:rowOff>201706</xdr:rowOff>
    </xdr:to>
    <xdr:graphicFrame macro="">
      <xdr:nvGraphicFramePr>
        <xdr:cNvPr id="14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105095</xdr:colOff>
      <xdr:row>90</xdr:row>
      <xdr:rowOff>112059</xdr:rowOff>
    </xdr:from>
    <xdr:to>
      <xdr:col>16</xdr:col>
      <xdr:colOff>34338</xdr:colOff>
      <xdr:row>114</xdr:row>
      <xdr:rowOff>190501</xdr:rowOff>
    </xdr:to>
    <xdr:graphicFrame macro="">
      <xdr:nvGraphicFramePr>
        <xdr:cNvPr id="25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91489</xdr:colOff>
      <xdr:row>32</xdr:row>
      <xdr:rowOff>44023</xdr:rowOff>
    </xdr:from>
    <xdr:to>
      <xdr:col>16</xdr:col>
      <xdr:colOff>20732</xdr:colOff>
      <xdr:row>56</xdr:row>
      <xdr:rowOff>122465</xdr:rowOff>
    </xdr:to>
    <xdr:graphicFrame macro="">
      <xdr:nvGraphicFramePr>
        <xdr:cNvPr id="20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91489</xdr:colOff>
      <xdr:row>61</xdr:row>
      <xdr:rowOff>44023</xdr:rowOff>
    </xdr:from>
    <xdr:to>
      <xdr:col>16</xdr:col>
      <xdr:colOff>20732</xdr:colOff>
      <xdr:row>85</xdr:row>
      <xdr:rowOff>122465</xdr:rowOff>
    </xdr:to>
    <xdr:graphicFrame macro="">
      <xdr:nvGraphicFramePr>
        <xdr:cNvPr id="21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93889</xdr:colOff>
      <xdr:row>265</xdr:row>
      <xdr:rowOff>85725</xdr:rowOff>
    </xdr:from>
    <xdr:to>
      <xdr:col>16</xdr:col>
      <xdr:colOff>23132</xdr:colOff>
      <xdr:row>289</xdr:row>
      <xdr:rowOff>201706</xdr:rowOff>
    </xdr:to>
    <xdr:graphicFrame macro="">
      <xdr:nvGraphicFramePr>
        <xdr:cNvPr id="22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93889</xdr:colOff>
      <xdr:row>294</xdr:row>
      <xdr:rowOff>85725</xdr:rowOff>
    </xdr:from>
    <xdr:to>
      <xdr:col>16</xdr:col>
      <xdr:colOff>23132</xdr:colOff>
      <xdr:row>318</xdr:row>
      <xdr:rowOff>201706</xdr:rowOff>
    </xdr:to>
    <xdr:graphicFrame macro="">
      <xdr:nvGraphicFramePr>
        <xdr:cNvPr id="2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93889</xdr:colOff>
      <xdr:row>323</xdr:row>
      <xdr:rowOff>85725</xdr:rowOff>
    </xdr:from>
    <xdr:to>
      <xdr:col>16</xdr:col>
      <xdr:colOff>23132</xdr:colOff>
      <xdr:row>347</xdr:row>
      <xdr:rowOff>201706</xdr:rowOff>
    </xdr:to>
    <xdr:graphicFrame macro="">
      <xdr:nvGraphicFramePr>
        <xdr:cNvPr id="28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44824</xdr:colOff>
      <xdr:row>120</xdr:row>
      <xdr:rowOff>78441</xdr:rowOff>
    </xdr:from>
    <xdr:to>
      <xdr:col>16</xdr:col>
      <xdr:colOff>56029</xdr:colOff>
      <xdr:row>145</xdr:row>
      <xdr:rowOff>104774</xdr:rowOff>
    </xdr:to>
    <xdr:graphicFrame macro="">
      <xdr:nvGraphicFramePr>
        <xdr:cNvPr id="15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44824</xdr:colOff>
      <xdr:row>149</xdr:row>
      <xdr:rowOff>78441</xdr:rowOff>
    </xdr:from>
    <xdr:to>
      <xdr:col>16</xdr:col>
      <xdr:colOff>56029</xdr:colOff>
      <xdr:row>174</xdr:row>
      <xdr:rowOff>104774</xdr:rowOff>
    </xdr:to>
    <xdr:graphicFrame macro="">
      <xdr:nvGraphicFramePr>
        <xdr:cNvPr id="16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44824</xdr:colOff>
      <xdr:row>178</xdr:row>
      <xdr:rowOff>78441</xdr:rowOff>
    </xdr:from>
    <xdr:to>
      <xdr:col>16</xdr:col>
      <xdr:colOff>56029</xdr:colOff>
      <xdr:row>203</xdr:row>
      <xdr:rowOff>104774</xdr:rowOff>
    </xdr:to>
    <xdr:graphicFrame macro="">
      <xdr:nvGraphicFramePr>
        <xdr:cNvPr id="17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44824</xdr:colOff>
      <xdr:row>207</xdr:row>
      <xdr:rowOff>78441</xdr:rowOff>
    </xdr:from>
    <xdr:to>
      <xdr:col>16</xdr:col>
      <xdr:colOff>56029</xdr:colOff>
      <xdr:row>232</xdr:row>
      <xdr:rowOff>104774</xdr:rowOff>
    </xdr:to>
    <xdr:graphicFrame macro="">
      <xdr:nvGraphicFramePr>
        <xdr:cNvPr id="18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4</xdr:row>
      <xdr:rowOff>11206</xdr:rowOff>
    </xdr:from>
    <xdr:to>
      <xdr:col>18</xdr:col>
      <xdr:colOff>224117</xdr:colOff>
      <xdr:row>28</xdr:row>
      <xdr:rowOff>78441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156881</xdr:colOff>
      <xdr:row>33</xdr:row>
      <xdr:rowOff>11206</xdr:rowOff>
    </xdr:from>
    <xdr:to>
      <xdr:col>18</xdr:col>
      <xdr:colOff>224117</xdr:colOff>
      <xdr:row>57</xdr:row>
      <xdr:rowOff>78441</xdr:rowOff>
    </xdr:to>
    <xdr:graphicFrame macro="">
      <xdr:nvGraphicFramePr>
        <xdr:cNvPr id="63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156881</xdr:colOff>
      <xdr:row>62</xdr:row>
      <xdr:rowOff>11206</xdr:rowOff>
    </xdr:from>
    <xdr:to>
      <xdr:col>18</xdr:col>
      <xdr:colOff>224117</xdr:colOff>
      <xdr:row>86</xdr:row>
      <xdr:rowOff>78441</xdr:rowOff>
    </xdr:to>
    <xdr:graphicFrame macro="">
      <xdr:nvGraphicFramePr>
        <xdr:cNvPr id="65" name="Chart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156881</xdr:colOff>
      <xdr:row>91</xdr:row>
      <xdr:rowOff>11206</xdr:rowOff>
    </xdr:from>
    <xdr:to>
      <xdr:col>18</xdr:col>
      <xdr:colOff>224117</xdr:colOff>
      <xdr:row>115</xdr:row>
      <xdr:rowOff>78441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156881</xdr:colOff>
      <xdr:row>120</xdr:row>
      <xdr:rowOff>11206</xdr:rowOff>
    </xdr:from>
    <xdr:to>
      <xdr:col>18</xdr:col>
      <xdr:colOff>224117</xdr:colOff>
      <xdr:row>144</xdr:row>
      <xdr:rowOff>78441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156881</xdr:colOff>
      <xdr:row>149</xdr:row>
      <xdr:rowOff>11206</xdr:rowOff>
    </xdr:from>
    <xdr:to>
      <xdr:col>18</xdr:col>
      <xdr:colOff>224117</xdr:colOff>
      <xdr:row>173</xdr:row>
      <xdr:rowOff>78441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156881</xdr:colOff>
      <xdr:row>178</xdr:row>
      <xdr:rowOff>11206</xdr:rowOff>
    </xdr:from>
    <xdr:to>
      <xdr:col>18</xdr:col>
      <xdr:colOff>224117</xdr:colOff>
      <xdr:row>202</xdr:row>
      <xdr:rowOff>78441</xdr:rowOff>
    </xdr:to>
    <xdr:graphicFrame macro="">
      <xdr:nvGraphicFramePr>
        <xdr:cNvPr id="73" name="Chart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156881</xdr:colOff>
      <xdr:row>207</xdr:row>
      <xdr:rowOff>11206</xdr:rowOff>
    </xdr:from>
    <xdr:to>
      <xdr:col>18</xdr:col>
      <xdr:colOff>224117</xdr:colOff>
      <xdr:row>231</xdr:row>
      <xdr:rowOff>78441</xdr:rowOff>
    </xdr:to>
    <xdr:graphicFrame macro="">
      <xdr:nvGraphicFramePr>
        <xdr:cNvPr id="75" name="Chart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156881</xdr:colOff>
      <xdr:row>236</xdr:row>
      <xdr:rowOff>11206</xdr:rowOff>
    </xdr:from>
    <xdr:to>
      <xdr:col>18</xdr:col>
      <xdr:colOff>224117</xdr:colOff>
      <xdr:row>260</xdr:row>
      <xdr:rowOff>78441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156881</xdr:colOff>
      <xdr:row>265</xdr:row>
      <xdr:rowOff>11206</xdr:rowOff>
    </xdr:from>
    <xdr:to>
      <xdr:col>18</xdr:col>
      <xdr:colOff>224117</xdr:colOff>
      <xdr:row>289</xdr:row>
      <xdr:rowOff>78441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156881</xdr:colOff>
      <xdr:row>294</xdr:row>
      <xdr:rowOff>11206</xdr:rowOff>
    </xdr:from>
    <xdr:to>
      <xdr:col>18</xdr:col>
      <xdr:colOff>224117</xdr:colOff>
      <xdr:row>318</xdr:row>
      <xdr:rowOff>78441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156881</xdr:colOff>
      <xdr:row>323</xdr:row>
      <xdr:rowOff>11206</xdr:rowOff>
    </xdr:from>
    <xdr:to>
      <xdr:col>18</xdr:col>
      <xdr:colOff>224117</xdr:colOff>
      <xdr:row>347</xdr:row>
      <xdr:rowOff>78441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156881</xdr:colOff>
      <xdr:row>352</xdr:row>
      <xdr:rowOff>11206</xdr:rowOff>
    </xdr:from>
    <xdr:to>
      <xdr:col>18</xdr:col>
      <xdr:colOff>224117</xdr:colOff>
      <xdr:row>376</xdr:row>
      <xdr:rowOff>78441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156881</xdr:colOff>
      <xdr:row>381</xdr:row>
      <xdr:rowOff>11206</xdr:rowOff>
    </xdr:from>
    <xdr:to>
      <xdr:col>18</xdr:col>
      <xdr:colOff>224117</xdr:colOff>
      <xdr:row>405</xdr:row>
      <xdr:rowOff>78441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145675</xdr:colOff>
      <xdr:row>410</xdr:row>
      <xdr:rowOff>11206</xdr:rowOff>
    </xdr:from>
    <xdr:to>
      <xdr:col>18</xdr:col>
      <xdr:colOff>212911</xdr:colOff>
      <xdr:row>434</xdr:row>
      <xdr:rowOff>78441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156881</xdr:colOff>
      <xdr:row>439</xdr:row>
      <xdr:rowOff>11206</xdr:rowOff>
    </xdr:from>
    <xdr:to>
      <xdr:col>18</xdr:col>
      <xdr:colOff>224117</xdr:colOff>
      <xdr:row>463</xdr:row>
      <xdr:rowOff>78441</xdr:rowOff>
    </xdr:to>
    <xdr:graphicFrame macro="">
      <xdr:nvGraphicFramePr>
        <xdr:cNvPr id="91" name="Chart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156881</xdr:colOff>
      <xdr:row>468</xdr:row>
      <xdr:rowOff>11206</xdr:rowOff>
    </xdr:from>
    <xdr:to>
      <xdr:col>18</xdr:col>
      <xdr:colOff>224117</xdr:colOff>
      <xdr:row>492</xdr:row>
      <xdr:rowOff>78441</xdr:rowOff>
    </xdr:to>
    <xdr:graphicFrame macro="">
      <xdr:nvGraphicFramePr>
        <xdr:cNvPr id="93" name="Chart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156881</xdr:colOff>
      <xdr:row>497</xdr:row>
      <xdr:rowOff>11206</xdr:rowOff>
    </xdr:from>
    <xdr:to>
      <xdr:col>18</xdr:col>
      <xdr:colOff>224117</xdr:colOff>
      <xdr:row>521</xdr:row>
      <xdr:rowOff>78441</xdr:rowOff>
    </xdr:to>
    <xdr:graphicFrame macro="">
      <xdr:nvGraphicFramePr>
        <xdr:cNvPr id="95" name="Chart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156881</xdr:colOff>
      <xdr:row>526</xdr:row>
      <xdr:rowOff>11206</xdr:rowOff>
    </xdr:from>
    <xdr:to>
      <xdr:col>18</xdr:col>
      <xdr:colOff>224117</xdr:colOff>
      <xdr:row>550</xdr:row>
      <xdr:rowOff>78441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156881</xdr:colOff>
      <xdr:row>555</xdr:row>
      <xdr:rowOff>11206</xdr:rowOff>
    </xdr:from>
    <xdr:to>
      <xdr:col>18</xdr:col>
      <xdr:colOff>224117</xdr:colOff>
      <xdr:row>579</xdr:row>
      <xdr:rowOff>78441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156881</xdr:colOff>
      <xdr:row>584</xdr:row>
      <xdr:rowOff>11206</xdr:rowOff>
    </xdr:from>
    <xdr:to>
      <xdr:col>18</xdr:col>
      <xdr:colOff>224117</xdr:colOff>
      <xdr:row>608</xdr:row>
      <xdr:rowOff>78441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156881</xdr:colOff>
      <xdr:row>613</xdr:row>
      <xdr:rowOff>11206</xdr:rowOff>
    </xdr:from>
    <xdr:to>
      <xdr:col>18</xdr:col>
      <xdr:colOff>224117</xdr:colOff>
      <xdr:row>637</xdr:row>
      <xdr:rowOff>78441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156881</xdr:colOff>
      <xdr:row>642</xdr:row>
      <xdr:rowOff>11206</xdr:rowOff>
    </xdr:from>
    <xdr:to>
      <xdr:col>18</xdr:col>
      <xdr:colOff>224117</xdr:colOff>
      <xdr:row>666</xdr:row>
      <xdr:rowOff>78441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156881</xdr:colOff>
      <xdr:row>671</xdr:row>
      <xdr:rowOff>11206</xdr:rowOff>
    </xdr:from>
    <xdr:to>
      <xdr:col>18</xdr:col>
      <xdr:colOff>224117</xdr:colOff>
      <xdr:row>695</xdr:row>
      <xdr:rowOff>78441</xdr:rowOff>
    </xdr:to>
    <xdr:graphicFrame macro="">
      <xdr:nvGraphicFramePr>
        <xdr:cNvPr id="107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156881</xdr:colOff>
      <xdr:row>700</xdr:row>
      <xdr:rowOff>11206</xdr:rowOff>
    </xdr:from>
    <xdr:to>
      <xdr:col>18</xdr:col>
      <xdr:colOff>224117</xdr:colOff>
      <xdr:row>724</xdr:row>
      <xdr:rowOff>78441</xdr:rowOff>
    </xdr:to>
    <xdr:graphicFrame macro="">
      <xdr:nvGraphicFramePr>
        <xdr:cNvPr id="109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156881</xdr:colOff>
      <xdr:row>729</xdr:row>
      <xdr:rowOff>11206</xdr:rowOff>
    </xdr:from>
    <xdr:to>
      <xdr:col>18</xdr:col>
      <xdr:colOff>224117</xdr:colOff>
      <xdr:row>753</xdr:row>
      <xdr:rowOff>78441</xdr:rowOff>
    </xdr:to>
    <xdr:graphicFrame macro="">
      <xdr:nvGraphicFramePr>
        <xdr:cNvPr id="111" name="Chart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156881</xdr:colOff>
      <xdr:row>758</xdr:row>
      <xdr:rowOff>11206</xdr:rowOff>
    </xdr:from>
    <xdr:to>
      <xdr:col>18</xdr:col>
      <xdr:colOff>224117</xdr:colOff>
      <xdr:row>782</xdr:row>
      <xdr:rowOff>78441</xdr:rowOff>
    </xdr:to>
    <xdr:graphicFrame macro="">
      <xdr:nvGraphicFramePr>
        <xdr:cNvPr id="113" name="Chart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156881</xdr:colOff>
      <xdr:row>787</xdr:row>
      <xdr:rowOff>11206</xdr:rowOff>
    </xdr:from>
    <xdr:to>
      <xdr:col>18</xdr:col>
      <xdr:colOff>224117</xdr:colOff>
      <xdr:row>811</xdr:row>
      <xdr:rowOff>78441</xdr:rowOff>
    </xdr:to>
    <xdr:graphicFrame macro="">
      <xdr:nvGraphicFramePr>
        <xdr:cNvPr id="115" name="Chart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156881</xdr:colOff>
      <xdr:row>816</xdr:row>
      <xdr:rowOff>11206</xdr:rowOff>
    </xdr:from>
    <xdr:to>
      <xdr:col>18</xdr:col>
      <xdr:colOff>224117</xdr:colOff>
      <xdr:row>840</xdr:row>
      <xdr:rowOff>78441</xdr:rowOff>
    </xdr:to>
    <xdr:graphicFrame macro="">
      <xdr:nvGraphicFramePr>
        <xdr:cNvPr id="117" name="Chart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156881</xdr:colOff>
      <xdr:row>845</xdr:row>
      <xdr:rowOff>11206</xdr:rowOff>
    </xdr:from>
    <xdr:to>
      <xdr:col>18</xdr:col>
      <xdr:colOff>224117</xdr:colOff>
      <xdr:row>869</xdr:row>
      <xdr:rowOff>78441</xdr:rowOff>
    </xdr:to>
    <xdr:graphicFrame macro="">
      <xdr:nvGraphicFramePr>
        <xdr:cNvPr id="119" name="Chart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4</xdr:row>
      <xdr:rowOff>11206</xdr:rowOff>
    </xdr:from>
    <xdr:to>
      <xdr:col>18</xdr:col>
      <xdr:colOff>224117</xdr:colOff>
      <xdr:row>28</xdr:row>
      <xdr:rowOff>78441</xdr:rowOff>
    </xdr:to>
    <xdr:graphicFrame macro="">
      <xdr:nvGraphicFramePr>
        <xdr:cNvPr id="62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156881</xdr:colOff>
      <xdr:row>33</xdr:row>
      <xdr:rowOff>11206</xdr:rowOff>
    </xdr:from>
    <xdr:to>
      <xdr:col>18</xdr:col>
      <xdr:colOff>224117</xdr:colOff>
      <xdr:row>57</xdr:row>
      <xdr:rowOff>78441</xdr:rowOff>
    </xdr:to>
    <xdr:graphicFrame macro="">
      <xdr:nvGraphicFramePr>
        <xdr:cNvPr id="64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156881</xdr:colOff>
      <xdr:row>62</xdr:row>
      <xdr:rowOff>11206</xdr:rowOff>
    </xdr:from>
    <xdr:to>
      <xdr:col>18</xdr:col>
      <xdr:colOff>224117</xdr:colOff>
      <xdr:row>86</xdr:row>
      <xdr:rowOff>78441</xdr:rowOff>
    </xdr:to>
    <xdr:graphicFrame macro="">
      <xdr:nvGraphicFramePr>
        <xdr:cNvPr id="66" name="Chart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156881</xdr:colOff>
      <xdr:row>91</xdr:row>
      <xdr:rowOff>11206</xdr:rowOff>
    </xdr:from>
    <xdr:to>
      <xdr:col>18</xdr:col>
      <xdr:colOff>224117</xdr:colOff>
      <xdr:row>115</xdr:row>
      <xdr:rowOff>78441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156881</xdr:colOff>
      <xdr:row>120</xdr:row>
      <xdr:rowOff>11206</xdr:rowOff>
    </xdr:from>
    <xdr:to>
      <xdr:col>18</xdr:col>
      <xdr:colOff>224117</xdr:colOff>
      <xdr:row>144</xdr:row>
      <xdr:rowOff>78441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156881</xdr:colOff>
      <xdr:row>149</xdr:row>
      <xdr:rowOff>11206</xdr:rowOff>
    </xdr:from>
    <xdr:to>
      <xdr:col>18</xdr:col>
      <xdr:colOff>224117</xdr:colOff>
      <xdr:row>173</xdr:row>
      <xdr:rowOff>78441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156881</xdr:colOff>
      <xdr:row>178</xdr:row>
      <xdr:rowOff>11206</xdr:rowOff>
    </xdr:from>
    <xdr:to>
      <xdr:col>18</xdr:col>
      <xdr:colOff>224117</xdr:colOff>
      <xdr:row>202</xdr:row>
      <xdr:rowOff>78441</xdr:rowOff>
    </xdr:to>
    <xdr:graphicFrame macro="">
      <xdr:nvGraphicFramePr>
        <xdr:cNvPr id="74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156881</xdr:colOff>
      <xdr:row>207</xdr:row>
      <xdr:rowOff>11206</xdr:rowOff>
    </xdr:from>
    <xdr:to>
      <xdr:col>18</xdr:col>
      <xdr:colOff>224117</xdr:colOff>
      <xdr:row>231</xdr:row>
      <xdr:rowOff>78441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156881</xdr:colOff>
      <xdr:row>236</xdr:row>
      <xdr:rowOff>11206</xdr:rowOff>
    </xdr:from>
    <xdr:to>
      <xdr:col>18</xdr:col>
      <xdr:colOff>224117</xdr:colOff>
      <xdr:row>260</xdr:row>
      <xdr:rowOff>78441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156881</xdr:colOff>
      <xdr:row>265</xdr:row>
      <xdr:rowOff>11206</xdr:rowOff>
    </xdr:from>
    <xdr:to>
      <xdr:col>18</xdr:col>
      <xdr:colOff>224117</xdr:colOff>
      <xdr:row>289</xdr:row>
      <xdr:rowOff>78441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156881</xdr:colOff>
      <xdr:row>294</xdr:row>
      <xdr:rowOff>11206</xdr:rowOff>
    </xdr:from>
    <xdr:to>
      <xdr:col>18</xdr:col>
      <xdr:colOff>224117</xdr:colOff>
      <xdr:row>318</xdr:row>
      <xdr:rowOff>78441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156881</xdr:colOff>
      <xdr:row>323</xdr:row>
      <xdr:rowOff>11206</xdr:rowOff>
    </xdr:from>
    <xdr:to>
      <xdr:col>18</xdr:col>
      <xdr:colOff>224117</xdr:colOff>
      <xdr:row>347</xdr:row>
      <xdr:rowOff>78441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156881</xdr:colOff>
      <xdr:row>352</xdr:row>
      <xdr:rowOff>11206</xdr:rowOff>
    </xdr:from>
    <xdr:to>
      <xdr:col>18</xdr:col>
      <xdr:colOff>224117</xdr:colOff>
      <xdr:row>376</xdr:row>
      <xdr:rowOff>78441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156881</xdr:colOff>
      <xdr:row>381</xdr:row>
      <xdr:rowOff>11206</xdr:rowOff>
    </xdr:from>
    <xdr:to>
      <xdr:col>18</xdr:col>
      <xdr:colOff>224117</xdr:colOff>
      <xdr:row>405</xdr:row>
      <xdr:rowOff>78441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156881</xdr:colOff>
      <xdr:row>410</xdr:row>
      <xdr:rowOff>11206</xdr:rowOff>
    </xdr:from>
    <xdr:to>
      <xdr:col>18</xdr:col>
      <xdr:colOff>224117</xdr:colOff>
      <xdr:row>434</xdr:row>
      <xdr:rowOff>78441</xdr:rowOff>
    </xdr:to>
    <xdr:graphicFrame macro="">
      <xdr:nvGraphicFramePr>
        <xdr:cNvPr id="90" name="Chart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156881</xdr:colOff>
      <xdr:row>439</xdr:row>
      <xdr:rowOff>11206</xdr:rowOff>
    </xdr:from>
    <xdr:to>
      <xdr:col>18</xdr:col>
      <xdr:colOff>224117</xdr:colOff>
      <xdr:row>463</xdr:row>
      <xdr:rowOff>78441</xdr:rowOff>
    </xdr:to>
    <xdr:graphicFrame macro="">
      <xdr:nvGraphicFramePr>
        <xdr:cNvPr id="92" name="Chart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156881</xdr:colOff>
      <xdr:row>468</xdr:row>
      <xdr:rowOff>11206</xdr:rowOff>
    </xdr:from>
    <xdr:to>
      <xdr:col>18</xdr:col>
      <xdr:colOff>224117</xdr:colOff>
      <xdr:row>492</xdr:row>
      <xdr:rowOff>78441</xdr:rowOff>
    </xdr:to>
    <xdr:graphicFrame macro="">
      <xdr:nvGraphicFramePr>
        <xdr:cNvPr id="94" name="Chart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156881</xdr:colOff>
      <xdr:row>497</xdr:row>
      <xdr:rowOff>11206</xdr:rowOff>
    </xdr:from>
    <xdr:to>
      <xdr:col>18</xdr:col>
      <xdr:colOff>224117</xdr:colOff>
      <xdr:row>521</xdr:row>
      <xdr:rowOff>78441</xdr:rowOff>
    </xdr:to>
    <xdr:graphicFrame macro="">
      <xdr:nvGraphicFramePr>
        <xdr:cNvPr id="96" name="Chart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156881</xdr:colOff>
      <xdr:row>526</xdr:row>
      <xdr:rowOff>11206</xdr:rowOff>
    </xdr:from>
    <xdr:to>
      <xdr:col>18</xdr:col>
      <xdr:colOff>224117</xdr:colOff>
      <xdr:row>550</xdr:row>
      <xdr:rowOff>78441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156881</xdr:colOff>
      <xdr:row>555</xdr:row>
      <xdr:rowOff>11206</xdr:rowOff>
    </xdr:from>
    <xdr:to>
      <xdr:col>18</xdr:col>
      <xdr:colOff>224117</xdr:colOff>
      <xdr:row>579</xdr:row>
      <xdr:rowOff>78441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156881</xdr:colOff>
      <xdr:row>584</xdr:row>
      <xdr:rowOff>11206</xdr:rowOff>
    </xdr:from>
    <xdr:to>
      <xdr:col>18</xdr:col>
      <xdr:colOff>224117</xdr:colOff>
      <xdr:row>608</xdr:row>
      <xdr:rowOff>78441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156881</xdr:colOff>
      <xdr:row>613</xdr:row>
      <xdr:rowOff>11206</xdr:rowOff>
    </xdr:from>
    <xdr:to>
      <xdr:col>18</xdr:col>
      <xdr:colOff>224117</xdr:colOff>
      <xdr:row>637</xdr:row>
      <xdr:rowOff>78441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156881</xdr:colOff>
      <xdr:row>671</xdr:row>
      <xdr:rowOff>11206</xdr:rowOff>
    </xdr:from>
    <xdr:to>
      <xdr:col>18</xdr:col>
      <xdr:colOff>224117</xdr:colOff>
      <xdr:row>695</xdr:row>
      <xdr:rowOff>78441</xdr:rowOff>
    </xdr:to>
    <xdr:graphicFrame macro="">
      <xdr:nvGraphicFramePr>
        <xdr:cNvPr id="106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156881</xdr:colOff>
      <xdr:row>700</xdr:row>
      <xdr:rowOff>11206</xdr:rowOff>
    </xdr:from>
    <xdr:to>
      <xdr:col>18</xdr:col>
      <xdr:colOff>224117</xdr:colOff>
      <xdr:row>724</xdr:row>
      <xdr:rowOff>78441</xdr:rowOff>
    </xdr:to>
    <xdr:graphicFrame macro="">
      <xdr:nvGraphicFramePr>
        <xdr:cNvPr id="108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156881</xdr:colOff>
      <xdr:row>725</xdr:row>
      <xdr:rowOff>0</xdr:rowOff>
    </xdr:from>
    <xdr:to>
      <xdr:col>18</xdr:col>
      <xdr:colOff>224117</xdr:colOff>
      <xdr:row>725</xdr:row>
      <xdr:rowOff>0</xdr:rowOff>
    </xdr:to>
    <xdr:graphicFrame macro="">
      <xdr:nvGraphicFramePr>
        <xdr:cNvPr id="110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156881</xdr:colOff>
      <xdr:row>729</xdr:row>
      <xdr:rowOff>11206</xdr:rowOff>
    </xdr:from>
    <xdr:to>
      <xdr:col>18</xdr:col>
      <xdr:colOff>224117</xdr:colOff>
      <xdr:row>753</xdr:row>
      <xdr:rowOff>78441</xdr:rowOff>
    </xdr:to>
    <xdr:graphicFrame macro="">
      <xdr:nvGraphicFramePr>
        <xdr:cNvPr id="112" name="Chart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156881</xdr:colOff>
      <xdr:row>758</xdr:row>
      <xdr:rowOff>11206</xdr:rowOff>
    </xdr:from>
    <xdr:to>
      <xdr:col>18</xdr:col>
      <xdr:colOff>224117</xdr:colOff>
      <xdr:row>782</xdr:row>
      <xdr:rowOff>78441</xdr:rowOff>
    </xdr:to>
    <xdr:graphicFrame macro="">
      <xdr:nvGraphicFramePr>
        <xdr:cNvPr id="114" name="Chart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156881</xdr:colOff>
      <xdr:row>787</xdr:row>
      <xdr:rowOff>11206</xdr:rowOff>
    </xdr:from>
    <xdr:to>
      <xdr:col>18</xdr:col>
      <xdr:colOff>224117</xdr:colOff>
      <xdr:row>811</xdr:row>
      <xdr:rowOff>78441</xdr:rowOff>
    </xdr:to>
    <xdr:graphicFrame macro="">
      <xdr:nvGraphicFramePr>
        <xdr:cNvPr id="116" name="Chart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156881</xdr:colOff>
      <xdr:row>816</xdr:row>
      <xdr:rowOff>11206</xdr:rowOff>
    </xdr:from>
    <xdr:to>
      <xdr:col>18</xdr:col>
      <xdr:colOff>224117</xdr:colOff>
      <xdr:row>840</xdr:row>
      <xdr:rowOff>78441</xdr:rowOff>
    </xdr:to>
    <xdr:graphicFrame macro="">
      <xdr:nvGraphicFramePr>
        <xdr:cNvPr id="118" name="Chart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156881</xdr:colOff>
      <xdr:row>845</xdr:row>
      <xdr:rowOff>11206</xdr:rowOff>
    </xdr:from>
    <xdr:to>
      <xdr:col>18</xdr:col>
      <xdr:colOff>224117</xdr:colOff>
      <xdr:row>869</xdr:row>
      <xdr:rowOff>78441</xdr:rowOff>
    </xdr:to>
    <xdr:graphicFrame macro="">
      <xdr:nvGraphicFramePr>
        <xdr:cNvPr id="120" name="Chart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156881</xdr:colOff>
      <xdr:row>642</xdr:row>
      <xdr:rowOff>11206</xdr:rowOff>
    </xdr:from>
    <xdr:to>
      <xdr:col>18</xdr:col>
      <xdr:colOff>224117</xdr:colOff>
      <xdr:row>666</xdr:row>
      <xdr:rowOff>78441</xdr:rowOff>
    </xdr:to>
    <xdr:graphicFrame macro="">
      <xdr:nvGraphicFramePr>
        <xdr:cNvPr id="122" name="Chart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%20Data\New%20Data\10%20TAP_57\1%20TAP_P.2%20(LAS)\TAP%20LAS-57%20(P.2)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Data%20Cr2\2%20Respon%20Area-Duty\4.%20SW_Profiles%2056\5%20Profiles_M.2%20(LAS)\Profile%20LAS-56%20(Sara)_M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_Me-LAS P.2"/>
      <sheetName val="Data_School"/>
      <sheetName val="Link1"/>
      <sheetName val="Link1x"/>
      <sheetName val="G_Class"/>
      <sheetName val="Data_Individual"/>
      <sheetName val="Link2x"/>
      <sheetName val="Link2"/>
      <sheetName val="Linkx2"/>
      <sheetName val="G_N1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School"/>
      <sheetName val="Link1x"/>
      <sheetName val="Link1"/>
      <sheetName val="G_Class"/>
      <sheetName val="Data_Individual"/>
      <sheetName val="Link2"/>
      <sheetName val="Link22"/>
      <sheetName val="G_N1-25"/>
      <sheetName val="G_N26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line.me/ti/p/VvzVPN-GzH" TargetMode="External"/><Relationship Id="rId7" Type="http://schemas.openxmlformats.org/officeDocument/2006/relationships/hyperlink" Target="https://drive.google.com/file/d/0Bxg3lZND_LYyUzJnZ3pfbXZwMlU/view?usp=sharing" TargetMode="External"/><Relationship Id="rId2" Type="http://schemas.openxmlformats.org/officeDocument/2006/relationships/hyperlink" Target="https://www.facebook.com/suwit.bangngirn" TargetMode="External"/><Relationship Id="rId1" Type="http://schemas.openxmlformats.org/officeDocument/2006/relationships/hyperlink" Target="mailto:SWBangngirn@esdc.go.th" TargetMode="External"/><Relationship Id="rId6" Type="http://schemas.openxmlformats.org/officeDocument/2006/relationships/hyperlink" Target="http://line.me/ti/p/VvzVPN-GzH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facebook.com/suwit.bangngirn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SWBangngirn@esdc.go.th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CC"/>
  </sheetPr>
  <dimension ref="B1:Q133"/>
  <sheetViews>
    <sheetView showGridLines="0" showWhiteSpace="0" topLeftCell="A61" zoomScaleNormal="100" zoomScalePageLayoutView="130" workbookViewId="0">
      <selection activeCell="Q13" sqref="Q13"/>
    </sheetView>
  </sheetViews>
  <sheetFormatPr defaultRowHeight="24" x14ac:dyDescent="0.55000000000000004"/>
  <cols>
    <col min="1" max="1" width="4.85546875" style="47" customWidth="1"/>
    <col min="2" max="2" width="3.42578125" style="47" customWidth="1"/>
    <col min="3" max="3" width="19.5703125" style="47" customWidth="1"/>
    <col min="4" max="4" width="3.42578125" style="47" customWidth="1"/>
    <col min="5" max="10" width="12.5703125" style="47" customWidth="1"/>
    <col min="11" max="11" width="12" style="47" customWidth="1"/>
    <col min="12" max="12" width="11.7109375" style="47" customWidth="1"/>
    <col min="13" max="13" width="2" style="47" customWidth="1"/>
    <col min="14" max="16384" width="9.140625" style="47"/>
  </cols>
  <sheetData>
    <row r="1" spans="2:16" s="44" customFormat="1" ht="18" customHeight="1" x14ac:dyDescent="0.55000000000000004">
      <c r="B1" s="657"/>
      <c r="C1" s="658"/>
      <c r="D1" s="658"/>
      <c r="E1" s="658"/>
      <c r="F1" s="658"/>
      <c r="G1" s="658"/>
      <c r="H1" s="658"/>
      <c r="I1" s="658"/>
      <c r="J1" s="658"/>
      <c r="K1" s="658"/>
      <c r="L1" s="658"/>
    </row>
    <row r="2" spans="2:16" s="44" customFormat="1" ht="21.75" customHeight="1" thickBot="1" x14ac:dyDescent="0.6"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2:16" s="88" customFormat="1" ht="33.75" customHeight="1" x14ac:dyDescent="0.2">
      <c r="B3" s="659" t="s">
        <v>56</v>
      </c>
      <c r="C3" s="660"/>
      <c r="D3" s="660"/>
      <c r="E3" s="660"/>
      <c r="F3" s="660"/>
      <c r="G3" s="660"/>
      <c r="H3" s="660"/>
      <c r="I3" s="660"/>
      <c r="J3" s="660"/>
      <c r="K3" s="660"/>
      <c r="L3" s="661"/>
    </row>
    <row r="4" spans="2:16" ht="22.5" customHeight="1" x14ac:dyDescent="0.55000000000000004">
      <c r="B4" s="662" t="s">
        <v>57</v>
      </c>
      <c r="C4" s="663"/>
      <c r="D4" s="663"/>
      <c r="E4" s="663"/>
      <c r="F4" s="663"/>
      <c r="G4" s="663"/>
      <c r="H4" s="663"/>
      <c r="I4" s="663"/>
      <c r="J4" s="663"/>
      <c r="K4" s="663"/>
      <c r="L4" s="664"/>
    </row>
    <row r="5" spans="2:16" ht="29.25" customHeight="1" thickBot="1" x14ac:dyDescent="0.6">
      <c r="B5" s="665" t="s">
        <v>136</v>
      </c>
      <c r="C5" s="666"/>
      <c r="D5" s="666"/>
      <c r="E5" s="666"/>
      <c r="F5" s="666"/>
      <c r="G5" s="666"/>
      <c r="H5" s="666"/>
      <c r="I5" s="666"/>
      <c r="J5" s="666"/>
      <c r="K5" s="666"/>
      <c r="L5" s="667"/>
    </row>
    <row r="6" spans="2:16" s="49" customFormat="1" ht="12.75" customHeight="1" x14ac:dyDescent="0.55000000000000004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</row>
    <row r="7" spans="2:16" s="49" customFormat="1" ht="29.25" customHeight="1" x14ac:dyDescent="0.55000000000000004"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2:16" s="49" customFormat="1" ht="29.25" customHeight="1" x14ac:dyDescent="0.55000000000000004"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16" s="49" customFormat="1" ht="29.25" customHeight="1" x14ac:dyDescent="0.55000000000000004">
      <c r="B9" s="48"/>
      <c r="C9" s="50"/>
      <c r="D9" s="51"/>
      <c r="E9" s="51"/>
      <c r="F9" s="50"/>
      <c r="G9" s="52"/>
      <c r="H9" s="48"/>
      <c r="I9" s="48"/>
      <c r="J9" s="48"/>
      <c r="K9" s="48"/>
      <c r="L9" s="48"/>
    </row>
    <row r="10" spans="2:16" s="49" customFormat="1" ht="29.25" customHeight="1" x14ac:dyDescent="0.55000000000000004">
      <c r="B10" s="48"/>
      <c r="C10" s="52"/>
      <c r="D10" s="53"/>
      <c r="E10" s="668" t="s">
        <v>51</v>
      </c>
      <c r="F10" s="668"/>
      <c r="G10" s="668"/>
      <c r="H10" s="669" t="s">
        <v>181</v>
      </c>
      <c r="I10" s="669"/>
      <c r="J10" s="669"/>
      <c r="K10" s="48"/>
      <c r="L10" s="48"/>
    </row>
    <row r="11" spans="2:16" s="49" customFormat="1" ht="29.25" customHeight="1" x14ac:dyDescent="0.55000000000000004">
      <c r="B11" s="48"/>
      <c r="C11" s="52"/>
      <c r="E11" s="670" t="s">
        <v>58</v>
      </c>
      <c r="F11" s="671"/>
      <c r="G11" s="672"/>
      <c r="H11" s="669" t="s">
        <v>59</v>
      </c>
      <c r="I11" s="669"/>
      <c r="J11" s="669"/>
      <c r="K11" s="48"/>
      <c r="L11" s="48"/>
    </row>
    <row r="12" spans="2:16" s="49" customFormat="1" ht="29.25" customHeight="1" x14ac:dyDescent="0.55000000000000004">
      <c r="B12" s="48"/>
      <c r="C12" s="54"/>
      <c r="E12" s="668" t="s">
        <v>60</v>
      </c>
      <c r="F12" s="668"/>
      <c r="G12" s="668"/>
      <c r="H12" s="669">
        <v>1057120512</v>
      </c>
      <c r="I12" s="669"/>
      <c r="J12" s="669"/>
      <c r="K12" s="48"/>
      <c r="L12" s="48"/>
    </row>
    <row r="13" spans="2:16" s="49" customFormat="1" ht="29.25" customHeight="1" x14ac:dyDescent="0.55000000000000004">
      <c r="B13" s="48"/>
      <c r="C13" s="54"/>
      <c r="E13" s="668" t="s">
        <v>61</v>
      </c>
      <c r="F13" s="668"/>
      <c r="G13" s="668"/>
      <c r="H13" s="669" t="s">
        <v>182</v>
      </c>
      <c r="I13" s="669"/>
      <c r="J13" s="669"/>
      <c r="K13" s="48"/>
      <c r="L13" s="48"/>
    </row>
    <row r="14" spans="2:16" s="49" customFormat="1" ht="29.25" customHeight="1" x14ac:dyDescent="0.55000000000000004">
      <c r="B14" s="48"/>
      <c r="C14" s="54"/>
      <c r="E14" s="668" t="s">
        <v>62</v>
      </c>
      <c r="F14" s="668"/>
      <c r="G14" s="668"/>
      <c r="H14" s="669" t="s">
        <v>63</v>
      </c>
      <c r="I14" s="669"/>
      <c r="J14" s="669"/>
      <c r="K14" s="48"/>
      <c r="L14" s="48"/>
    </row>
    <row r="15" spans="2:16" s="49" customFormat="1" ht="29.25" customHeight="1" x14ac:dyDescent="0.55000000000000004">
      <c r="B15" s="48"/>
      <c r="C15" s="54"/>
      <c r="E15" s="55"/>
      <c r="F15" s="55"/>
      <c r="G15" s="55"/>
      <c r="H15" s="56"/>
      <c r="I15" s="56"/>
      <c r="J15" s="56"/>
      <c r="K15" s="48"/>
      <c r="L15" s="48"/>
    </row>
    <row r="16" spans="2:16" s="592" customFormat="1" ht="29.25" customHeight="1" x14ac:dyDescent="0.2">
      <c r="B16" s="677" t="s">
        <v>160</v>
      </c>
      <c r="C16" s="678"/>
      <c r="D16" s="678"/>
      <c r="E16" s="678"/>
      <c r="F16" s="678"/>
      <c r="G16" s="678"/>
      <c r="H16" s="678"/>
      <c r="I16" s="678"/>
      <c r="J16" s="678"/>
      <c r="K16" s="678"/>
      <c r="L16" s="679"/>
      <c r="M16" s="591"/>
      <c r="N16" s="591"/>
      <c r="O16" s="591"/>
      <c r="P16" s="591"/>
    </row>
    <row r="17" spans="2:13" s="49" customFormat="1" ht="29.25" customHeight="1" x14ac:dyDescent="0.55000000000000004">
      <c r="B17" s="48"/>
      <c r="C17" s="57"/>
      <c r="D17" s="57"/>
      <c r="E17" s="58"/>
      <c r="F17" s="58"/>
      <c r="G17" s="54"/>
      <c r="H17" s="48"/>
      <c r="I17" s="48"/>
      <c r="J17" s="48"/>
      <c r="K17" s="48"/>
      <c r="L17" s="48"/>
    </row>
    <row r="18" spans="2:13" s="59" customFormat="1" ht="32.25" customHeight="1" x14ac:dyDescent="0.2">
      <c r="B18" s="680" t="s">
        <v>118</v>
      </c>
      <c r="C18" s="680"/>
      <c r="D18" s="680"/>
      <c r="E18" s="680"/>
      <c r="F18" s="680"/>
      <c r="G18" s="680"/>
      <c r="H18" s="680"/>
      <c r="I18" s="680"/>
      <c r="J18" s="680"/>
      <c r="K18" s="680"/>
      <c r="L18" s="680"/>
    </row>
    <row r="19" spans="2:13" s="60" customFormat="1" ht="32.25" customHeight="1" x14ac:dyDescent="0.2">
      <c r="B19" s="681" t="s">
        <v>111</v>
      </c>
      <c r="C19" s="681"/>
      <c r="D19" s="681"/>
      <c r="E19" s="681"/>
      <c r="F19" s="682" t="s">
        <v>109</v>
      </c>
      <c r="G19" s="682"/>
      <c r="H19" s="682"/>
      <c r="I19" s="682"/>
      <c r="J19" s="683" t="s">
        <v>108</v>
      </c>
      <c r="K19" s="683"/>
      <c r="L19" s="683"/>
    </row>
    <row r="20" spans="2:13" s="49" customFormat="1" ht="19.5" customHeight="1" x14ac:dyDescent="0.55000000000000004"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</row>
    <row r="21" spans="2:13" s="44" customFormat="1" ht="9.75" customHeight="1" x14ac:dyDescent="0.55000000000000004"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</row>
    <row r="22" spans="2:13" ht="27" customHeight="1" x14ac:dyDescent="0.7">
      <c r="B22" s="647" t="s">
        <v>39</v>
      </c>
      <c r="C22" s="648"/>
      <c r="D22" s="648"/>
      <c r="E22" s="648"/>
      <c r="F22" s="648"/>
      <c r="G22" s="648"/>
      <c r="H22" s="648"/>
      <c r="I22" s="648"/>
      <c r="J22" s="648"/>
      <c r="K22" s="648"/>
      <c r="L22" s="649"/>
    </row>
    <row r="23" spans="2:13" ht="22.5" customHeight="1" x14ac:dyDescent="0.55000000000000004">
      <c r="B23" s="650" t="s">
        <v>136</v>
      </c>
      <c r="C23" s="651"/>
      <c r="D23" s="651"/>
      <c r="E23" s="651"/>
      <c r="F23" s="651"/>
      <c r="G23" s="651"/>
      <c r="H23" s="651"/>
      <c r="I23" s="651"/>
      <c r="J23" s="651"/>
      <c r="K23" s="651"/>
      <c r="L23" s="652"/>
    </row>
    <row r="24" spans="2:13" ht="24.75" customHeight="1" x14ac:dyDescent="0.55000000000000004">
      <c r="B24" s="653" t="s">
        <v>0</v>
      </c>
      <c r="C24" s="654"/>
      <c r="D24" s="654"/>
      <c r="E24" s="654"/>
      <c r="F24" s="654"/>
      <c r="G24" s="654"/>
      <c r="H24" s="654"/>
      <c r="I24" s="654"/>
      <c r="J24" s="654"/>
      <c r="K24" s="654"/>
      <c r="L24" s="655"/>
    </row>
    <row r="25" spans="2:13" ht="16.5" customHeight="1" x14ac:dyDescent="0.55000000000000004">
      <c r="B25" s="656"/>
      <c r="C25" s="656"/>
      <c r="D25" s="656"/>
      <c r="E25" s="656"/>
      <c r="F25" s="656"/>
      <c r="G25" s="656"/>
      <c r="H25" s="656"/>
      <c r="I25" s="656"/>
      <c r="J25" s="656"/>
      <c r="K25" s="656"/>
      <c r="L25" s="656"/>
    </row>
    <row r="26" spans="2:13" s="62" customFormat="1" ht="46.5" customHeight="1" x14ac:dyDescent="0.6">
      <c r="B26" s="61" t="s">
        <v>23</v>
      </c>
      <c r="D26" s="632" t="s">
        <v>155</v>
      </c>
      <c r="E26" s="632"/>
      <c r="F26" s="632"/>
      <c r="G26" s="632"/>
      <c r="H26" s="632"/>
      <c r="I26" s="632"/>
      <c r="J26" s="632"/>
      <c r="K26" s="632"/>
      <c r="L26" s="632"/>
    </row>
    <row r="27" spans="2:13" s="62" customFormat="1" ht="24" customHeight="1" x14ac:dyDescent="0.6"/>
    <row r="28" spans="2:13" s="62" customFormat="1" ht="24" customHeight="1" x14ac:dyDescent="0.6">
      <c r="B28" s="63" t="s">
        <v>24</v>
      </c>
      <c r="D28" s="645" t="s">
        <v>102</v>
      </c>
      <c r="E28" s="645"/>
      <c r="F28" s="645"/>
      <c r="G28" s="645"/>
      <c r="H28" s="645"/>
      <c r="I28" s="645"/>
      <c r="J28" s="645"/>
      <c r="K28" s="645"/>
      <c r="L28" s="645"/>
    </row>
    <row r="29" spans="2:13" s="62" customFormat="1" ht="8.25" customHeight="1" x14ac:dyDescent="0.6"/>
    <row r="30" spans="2:13" s="62" customFormat="1" ht="22.5" customHeight="1" x14ac:dyDescent="0.6">
      <c r="C30" s="64" t="s">
        <v>157</v>
      </c>
      <c r="D30" s="65"/>
      <c r="E30" s="646" t="s">
        <v>25</v>
      </c>
      <c r="F30" s="646"/>
      <c r="G30" s="646"/>
      <c r="H30" s="646"/>
      <c r="I30" s="646"/>
      <c r="J30" s="646"/>
      <c r="K30" s="646"/>
      <c r="L30" s="646"/>
      <c r="M30" s="66"/>
    </row>
    <row r="31" spans="2:13" s="62" customFormat="1" ht="6" customHeight="1" x14ac:dyDescent="0.6"/>
    <row r="32" spans="2:13" s="62" customFormat="1" ht="22.5" customHeight="1" x14ac:dyDescent="0.6">
      <c r="C32" s="67" t="s">
        <v>26</v>
      </c>
      <c r="D32" s="65"/>
      <c r="E32" s="646" t="s">
        <v>159</v>
      </c>
      <c r="F32" s="646"/>
      <c r="G32" s="646"/>
      <c r="H32" s="646"/>
      <c r="I32" s="646"/>
      <c r="J32" s="646"/>
      <c r="K32" s="646"/>
      <c r="L32" s="646"/>
    </row>
    <row r="33" spans="3:12" s="62" customFormat="1" ht="6" customHeight="1" x14ac:dyDescent="0.6"/>
    <row r="34" spans="3:12" s="62" customFormat="1" ht="22.5" customHeight="1" x14ac:dyDescent="0.6">
      <c r="C34" s="68" t="s">
        <v>36</v>
      </c>
      <c r="D34" s="65"/>
      <c r="E34" s="646" t="s">
        <v>27</v>
      </c>
      <c r="F34" s="646"/>
      <c r="G34" s="646"/>
      <c r="H34" s="646"/>
      <c r="I34" s="646"/>
      <c r="J34" s="646"/>
      <c r="K34" s="646"/>
      <c r="L34" s="646"/>
    </row>
    <row r="35" spans="3:12" s="62" customFormat="1" ht="6" customHeight="1" x14ac:dyDescent="0.6"/>
    <row r="36" spans="3:12" s="62" customFormat="1" ht="22.5" customHeight="1" x14ac:dyDescent="0.6">
      <c r="C36" s="68" t="s">
        <v>28</v>
      </c>
      <c r="D36" s="65"/>
      <c r="E36" s="676" t="s">
        <v>180</v>
      </c>
      <c r="F36" s="676"/>
      <c r="G36" s="676"/>
      <c r="H36" s="676"/>
      <c r="I36" s="676"/>
      <c r="J36" s="676"/>
      <c r="K36" s="676"/>
      <c r="L36" s="676"/>
    </row>
    <row r="37" spans="3:12" s="62" customFormat="1" ht="21" customHeight="1" x14ac:dyDescent="0.6">
      <c r="C37" s="69"/>
      <c r="E37" s="676"/>
      <c r="F37" s="676"/>
      <c r="G37" s="676"/>
      <c r="H37" s="676"/>
      <c r="I37" s="676"/>
      <c r="J37" s="676"/>
      <c r="K37" s="676"/>
      <c r="L37" s="676"/>
    </row>
    <row r="38" spans="3:12" s="62" customFormat="1" ht="7.5" customHeight="1" x14ac:dyDescent="0.6"/>
    <row r="39" spans="3:12" s="62" customFormat="1" ht="22.5" customHeight="1" x14ac:dyDescent="0.6">
      <c r="C39" s="67" t="s">
        <v>29</v>
      </c>
      <c r="D39" s="65"/>
      <c r="E39" s="646" t="s">
        <v>158</v>
      </c>
      <c r="F39" s="646"/>
      <c r="G39" s="646"/>
      <c r="H39" s="646"/>
      <c r="I39" s="646"/>
      <c r="J39" s="646"/>
      <c r="K39" s="646"/>
      <c r="L39" s="646"/>
    </row>
    <row r="40" spans="3:12" s="62" customFormat="1" ht="6" customHeight="1" x14ac:dyDescent="0.6"/>
    <row r="41" spans="3:12" s="62" customFormat="1" ht="22.5" customHeight="1" x14ac:dyDescent="0.6">
      <c r="C41" s="68" t="s">
        <v>37</v>
      </c>
      <c r="E41" s="632" t="s">
        <v>30</v>
      </c>
      <c r="F41" s="632"/>
      <c r="G41" s="632"/>
      <c r="H41" s="632"/>
      <c r="I41" s="632"/>
      <c r="J41" s="632"/>
      <c r="K41" s="632"/>
      <c r="L41" s="632"/>
    </row>
    <row r="42" spans="3:12" s="62" customFormat="1" ht="6" customHeight="1" x14ac:dyDescent="0.6"/>
    <row r="43" spans="3:12" s="62" customFormat="1" ht="22.5" customHeight="1" x14ac:dyDescent="0.6">
      <c r="C43" s="68" t="s">
        <v>101</v>
      </c>
      <c r="E43" s="632" t="s">
        <v>119</v>
      </c>
      <c r="F43" s="632"/>
      <c r="G43" s="632"/>
      <c r="H43" s="632"/>
      <c r="I43" s="632"/>
      <c r="J43" s="632"/>
      <c r="K43" s="632"/>
      <c r="L43" s="632"/>
    </row>
    <row r="44" spans="3:12" s="62" customFormat="1" ht="6" customHeight="1" x14ac:dyDescent="0.6"/>
    <row r="45" spans="3:12" s="62" customFormat="1" ht="22.5" customHeight="1" x14ac:dyDescent="0.6">
      <c r="C45" s="68" t="s">
        <v>103</v>
      </c>
      <c r="E45" s="632" t="s">
        <v>120</v>
      </c>
      <c r="F45" s="632"/>
      <c r="G45" s="632"/>
      <c r="H45" s="632"/>
      <c r="I45" s="632"/>
      <c r="J45" s="632"/>
      <c r="K45" s="632"/>
      <c r="L45" s="632"/>
    </row>
    <row r="46" spans="3:12" ht="18" customHeight="1" x14ac:dyDescent="0.55000000000000004"/>
    <row r="47" spans="3:12" s="44" customFormat="1" ht="18.75" customHeight="1" x14ac:dyDescent="0.55000000000000004">
      <c r="L47" s="44" t="s">
        <v>40</v>
      </c>
    </row>
    <row r="48" spans="3:12" s="70" customFormat="1" ht="5.25" customHeight="1" x14ac:dyDescent="0.6"/>
    <row r="49" spans="2:13" s="70" customFormat="1" ht="6.75" customHeight="1" x14ac:dyDescent="0.6"/>
    <row r="50" spans="2:13" s="62" customFormat="1" ht="24" customHeight="1" x14ac:dyDescent="0.6">
      <c r="B50" s="63" t="s">
        <v>31</v>
      </c>
      <c r="D50" s="71" t="s">
        <v>32</v>
      </c>
      <c r="E50" s="632" t="s">
        <v>121</v>
      </c>
      <c r="F50" s="632"/>
      <c r="G50" s="632"/>
      <c r="H50" s="632"/>
      <c r="I50" s="632"/>
      <c r="J50" s="632"/>
      <c r="K50" s="632"/>
      <c r="L50" s="632"/>
      <c r="M50" s="72"/>
    </row>
    <row r="51" spans="2:13" s="62" customFormat="1" ht="24" customHeight="1" x14ac:dyDescent="0.6">
      <c r="D51" s="73"/>
      <c r="E51" s="632"/>
      <c r="F51" s="632"/>
      <c r="G51" s="632"/>
      <c r="H51" s="632"/>
      <c r="I51" s="632"/>
      <c r="J51" s="632"/>
      <c r="K51" s="632"/>
      <c r="L51" s="632"/>
    </row>
    <row r="52" spans="2:13" s="62" customFormat="1" ht="24" customHeight="1" x14ac:dyDescent="0.6">
      <c r="D52" s="73"/>
      <c r="E52" s="74"/>
      <c r="F52" s="74"/>
      <c r="G52" s="74"/>
      <c r="H52" s="74"/>
      <c r="I52" s="74"/>
      <c r="J52" s="74"/>
      <c r="K52" s="74"/>
      <c r="L52" s="74"/>
    </row>
    <row r="53" spans="2:13" s="62" customFormat="1" ht="24" customHeight="1" x14ac:dyDescent="0.6">
      <c r="D53" s="73"/>
      <c r="E53" s="74"/>
      <c r="F53" s="74"/>
      <c r="G53" s="74"/>
      <c r="H53" s="74"/>
      <c r="I53" s="74"/>
      <c r="J53" s="74"/>
      <c r="K53" s="74"/>
      <c r="L53" s="74"/>
    </row>
    <row r="54" spans="2:13" s="62" customFormat="1" ht="24" customHeight="1" x14ac:dyDescent="0.6">
      <c r="D54" s="73"/>
      <c r="E54" s="74"/>
      <c r="F54" s="74"/>
      <c r="G54" s="74"/>
      <c r="H54" s="74"/>
      <c r="I54" s="74"/>
      <c r="J54" s="74"/>
      <c r="K54" s="74"/>
      <c r="L54" s="74"/>
    </row>
    <row r="55" spans="2:13" s="62" customFormat="1" ht="24" customHeight="1" x14ac:dyDescent="0.6">
      <c r="D55" s="73"/>
      <c r="E55" s="74"/>
      <c r="F55" s="74"/>
      <c r="G55" s="74"/>
      <c r="H55" s="74"/>
      <c r="I55" s="74"/>
      <c r="J55" s="74"/>
      <c r="K55" s="74"/>
      <c r="L55" s="74"/>
    </row>
    <row r="56" spans="2:13" s="62" customFormat="1" ht="24" customHeight="1" x14ac:dyDescent="0.6">
      <c r="D56" s="73"/>
      <c r="E56" s="74"/>
      <c r="F56" s="74"/>
      <c r="G56" s="74"/>
      <c r="H56" s="74"/>
      <c r="I56" s="74"/>
      <c r="J56" s="74"/>
      <c r="K56" s="74"/>
      <c r="L56" s="74"/>
    </row>
    <row r="57" spans="2:13" s="62" customFormat="1" ht="24" customHeight="1" x14ac:dyDescent="0.6">
      <c r="D57" s="73"/>
      <c r="E57" s="74"/>
      <c r="F57" s="74"/>
      <c r="G57" s="74"/>
      <c r="H57" s="74"/>
      <c r="I57" s="74"/>
      <c r="J57" s="74"/>
      <c r="K57" s="74"/>
      <c r="L57" s="74"/>
    </row>
    <row r="58" spans="2:13" s="62" customFormat="1" ht="24" customHeight="1" x14ac:dyDescent="0.6">
      <c r="D58" s="73"/>
      <c r="E58" s="74"/>
      <c r="F58" s="74"/>
      <c r="G58" s="74"/>
      <c r="H58" s="74"/>
      <c r="I58" s="74"/>
      <c r="J58" s="74"/>
      <c r="K58" s="74"/>
      <c r="L58" s="74"/>
    </row>
    <row r="59" spans="2:13" s="62" customFormat="1" ht="24" customHeight="1" x14ac:dyDescent="0.6">
      <c r="D59" s="73"/>
      <c r="E59" s="74"/>
      <c r="F59" s="74"/>
      <c r="G59" s="74"/>
      <c r="H59" s="74"/>
      <c r="I59" s="74"/>
      <c r="J59" s="74"/>
      <c r="K59" s="74"/>
      <c r="L59" s="74"/>
    </row>
    <row r="60" spans="2:13" s="62" customFormat="1" ht="24" customHeight="1" x14ac:dyDescent="0.6">
      <c r="D60" s="73"/>
      <c r="E60" s="74"/>
      <c r="F60" s="74"/>
      <c r="G60" s="74"/>
      <c r="H60" s="74"/>
      <c r="I60" s="74"/>
      <c r="J60" s="74"/>
      <c r="K60" s="74"/>
      <c r="L60" s="74"/>
    </row>
    <row r="61" spans="2:13" s="62" customFormat="1" ht="24" customHeight="1" x14ac:dyDescent="0.6">
      <c r="D61" s="73"/>
      <c r="E61" s="74"/>
      <c r="F61" s="74"/>
      <c r="G61" s="74"/>
      <c r="H61" s="74"/>
      <c r="I61" s="74"/>
      <c r="J61" s="74"/>
      <c r="K61" s="74"/>
      <c r="L61" s="74"/>
    </row>
    <row r="62" spans="2:13" s="62" customFormat="1" ht="24" customHeight="1" x14ac:dyDescent="0.6">
      <c r="D62" s="73"/>
      <c r="E62" s="74"/>
      <c r="F62" s="74"/>
      <c r="G62" s="74"/>
      <c r="H62" s="74"/>
      <c r="I62" s="74"/>
      <c r="J62" s="74"/>
      <c r="K62" s="74"/>
      <c r="L62" s="74"/>
    </row>
    <row r="63" spans="2:13" s="62" customFormat="1" ht="24" customHeight="1" x14ac:dyDescent="0.6">
      <c r="D63" s="73"/>
      <c r="E63" s="74"/>
      <c r="F63" s="74"/>
      <c r="G63" s="74"/>
      <c r="H63" s="74"/>
      <c r="I63" s="74"/>
      <c r="J63" s="74"/>
      <c r="K63" s="74"/>
      <c r="L63" s="74"/>
    </row>
    <row r="64" spans="2:13" s="62" customFormat="1" ht="24" customHeight="1" x14ac:dyDescent="0.6">
      <c r="D64" s="73"/>
      <c r="E64" s="74"/>
      <c r="F64" s="74"/>
      <c r="G64" s="74"/>
      <c r="H64" s="74"/>
      <c r="I64" s="74"/>
      <c r="J64" s="74"/>
      <c r="K64" s="74"/>
      <c r="L64" s="74"/>
    </row>
    <row r="65" spans="4:12" s="62" customFormat="1" ht="24" customHeight="1" x14ac:dyDescent="0.6">
      <c r="D65" s="73"/>
      <c r="E65" s="74"/>
      <c r="F65" s="74"/>
      <c r="G65" s="74"/>
      <c r="H65" s="74"/>
      <c r="I65" s="74"/>
      <c r="J65" s="74"/>
      <c r="K65" s="74"/>
      <c r="L65" s="74"/>
    </row>
    <row r="66" spans="4:12" s="62" customFormat="1" ht="24" customHeight="1" x14ac:dyDescent="0.6">
      <c r="D66" s="73"/>
      <c r="E66" s="74"/>
      <c r="F66" s="74"/>
      <c r="G66" s="74"/>
      <c r="H66" s="74"/>
      <c r="I66" s="74"/>
      <c r="J66" s="74"/>
      <c r="K66" s="74"/>
      <c r="L66" s="74"/>
    </row>
    <row r="67" spans="4:12" s="62" customFormat="1" ht="24" customHeight="1" x14ac:dyDescent="0.6">
      <c r="D67" s="73"/>
      <c r="E67" s="74"/>
      <c r="F67" s="74"/>
      <c r="G67" s="74"/>
      <c r="H67" s="74"/>
      <c r="I67" s="74"/>
      <c r="J67" s="74"/>
      <c r="K67" s="74"/>
      <c r="L67" s="74"/>
    </row>
    <row r="68" spans="4:12" s="62" customFormat="1" ht="24" customHeight="1" x14ac:dyDescent="0.6">
      <c r="D68" s="73"/>
      <c r="E68" s="74"/>
      <c r="F68" s="74"/>
      <c r="G68" s="74"/>
      <c r="H68" s="74"/>
      <c r="I68" s="74"/>
      <c r="J68" s="74"/>
      <c r="K68" s="74"/>
      <c r="L68" s="74"/>
    </row>
    <row r="69" spans="4:12" s="62" customFormat="1" ht="24" customHeight="1" x14ac:dyDescent="0.6">
      <c r="D69" s="73"/>
      <c r="E69" s="74"/>
      <c r="F69" s="74"/>
      <c r="G69" s="74"/>
      <c r="H69" s="74"/>
      <c r="I69" s="74"/>
      <c r="J69" s="74"/>
      <c r="K69" s="74"/>
      <c r="L69" s="74"/>
    </row>
    <row r="70" spans="4:12" s="62" customFormat="1" ht="24" customHeight="1" x14ac:dyDescent="0.6">
      <c r="D70" s="73"/>
      <c r="E70" s="74"/>
      <c r="F70" s="74"/>
      <c r="G70" s="74"/>
      <c r="H70" s="74"/>
      <c r="I70" s="74"/>
      <c r="J70" s="74"/>
      <c r="K70" s="74"/>
      <c r="L70" s="74"/>
    </row>
    <row r="71" spans="4:12" s="62" customFormat="1" ht="6" customHeight="1" x14ac:dyDescent="0.6">
      <c r="D71" s="73"/>
      <c r="E71" s="74"/>
      <c r="F71" s="74"/>
      <c r="G71" s="74"/>
      <c r="H71" s="74"/>
      <c r="I71" s="74"/>
      <c r="J71" s="74"/>
      <c r="K71" s="74"/>
      <c r="L71" s="74"/>
    </row>
    <row r="72" spans="4:12" s="62" customFormat="1" ht="24" customHeight="1" x14ac:dyDescent="0.6">
      <c r="D72" s="71" t="s">
        <v>33</v>
      </c>
      <c r="E72" s="632" t="s">
        <v>122</v>
      </c>
      <c r="F72" s="632"/>
      <c r="G72" s="632"/>
      <c r="H72" s="632"/>
      <c r="I72" s="632"/>
      <c r="J72" s="632"/>
      <c r="K72" s="632"/>
      <c r="L72" s="632"/>
    </row>
    <row r="73" spans="4:12" s="62" customFormat="1" ht="24" customHeight="1" x14ac:dyDescent="0.6">
      <c r="D73" s="73"/>
      <c r="E73" s="632"/>
      <c r="F73" s="632"/>
      <c r="G73" s="632"/>
      <c r="H73" s="632"/>
      <c r="I73" s="632"/>
      <c r="J73" s="632"/>
      <c r="K73" s="632"/>
      <c r="L73" s="632"/>
    </row>
    <row r="74" spans="4:12" s="62" customFormat="1" ht="24" customHeight="1" x14ac:dyDescent="0.6">
      <c r="D74" s="73"/>
      <c r="J74" s="75"/>
    </row>
    <row r="75" spans="4:12" s="62" customFormat="1" ht="24" customHeight="1" x14ac:dyDescent="0.6">
      <c r="D75" s="73"/>
    </row>
    <row r="76" spans="4:12" s="62" customFormat="1" ht="24" customHeight="1" x14ac:dyDescent="0.6">
      <c r="D76" s="73"/>
    </row>
    <row r="77" spans="4:12" s="62" customFormat="1" ht="24" customHeight="1" x14ac:dyDescent="0.6">
      <c r="D77" s="73"/>
    </row>
    <row r="78" spans="4:12" s="62" customFormat="1" ht="24" customHeight="1" x14ac:dyDescent="0.6">
      <c r="D78" s="73"/>
    </row>
    <row r="79" spans="4:12" s="62" customFormat="1" ht="24" customHeight="1" x14ac:dyDescent="0.6">
      <c r="D79" s="73"/>
    </row>
    <row r="80" spans="4:12" s="62" customFormat="1" ht="19.5" customHeight="1" x14ac:dyDescent="0.6"/>
    <row r="81" spans="2:17" s="62" customFormat="1" ht="24" customHeight="1" x14ac:dyDescent="0.6">
      <c r="D81" s="71" t="s">
        <v>34</v>
      </c>
      <c r="E81" s="645" t="s">
        <v>104</v>
      </c>
      <c r="F81" s="645"/>
      <c r="G81" s="645"/>
      <c r="H81" s="645"/>
      <c r="I81" s="645"/>
      <c r="J81" s="645"/>
      <c r="K81" s="645"/>
      <c r="L81" s="645"/>
      <c r="P81" s="74"/>
      <c r="Q81" s="74"/>
    </row>
    <row r="82" spans="2:17" s="62" customFormat="1" ht="24" customHeight="1" x14ac:dyDescent="0.6">
      <c r="D82" s="71" t="s">
        <v>35</v>
      </c>
      <c r="E82" s="62" t="s">
        <v>105</v>
      </c>
    </row>
    <row r="83" spans="2:17" s="62" customFormat="1" ht="24" customHeight="1" x14ac:dyDescent="0.6">
      <c r="D83" s="71" t="s">
        <v>106</v>
      </c>
      <c r="E83" s="62" t="s">
        <v>110</v>
      </c>
    </row>
    <row r="85" spans="2:17" s="62" customFormat="1" ht="21.75" customHeight="1" x14ac:dyDescent="0.6">
      <c r="B85" s="633" t="s">
        <v>123</v>
      </c>
      <c r="C85" s="633"/>
      <c r="D85" s="634"/>
      <c r="E85" s="634"/>
      <c r="F85" s="634"/>
      <c r="G85" s="634"/>
      <c r="H85" s="634"/>
      <c r="I85" s="634"/>
      <c r="J85" s="634"/>
      <c r="K85" s="634"/>
    </row>
    <row r="86" spans="2:17" ht="54.75" customHeight="1" x14ac:dyDescent="0.55000000000000004">
      <c r="C86" s="632" t="s">
        <v>124</v>
      </c>
      <c r="D86" s="632"/>
      <c r="E86" s="632"/>
      <c r="F86" s="632"/>
      <c r="G86" s="632"/>
      <c r="H86" s="632"/>
      <c r="I86" s="632"/>
      <c r="J86" s="632"/>
      <c r="K86" s="632"/>
      <c r="L86" s="632"/>
    </row>
    <row r="87" spans="2:17" ht="29.25" customHeight="1" x14ac:dyDescent="0.55000000000000004">
      <c r="C87" s="74"/>
      <c r="D87" s="74"/>
      <c r="E87" s="74"/>
      <c r="F87" s="74"/>
      <c r="G87" s="74"/>
      <c r="H87" s="74"/>
      <c r="I87" s="74"/>
      <c r="J87" s="74"/>
      <c r="K87" s="74"/>
      <c r="L87" s="74"/>
    </row>
    <row r="88" spans="2:17" ht="21" customHeight="1" x14ac:dyDescent="0.55000000000000004">
      <c r="C88" s="74"/>
      <c r="D88" s="74"/>
      <c r="E88" s="74"/>
      <c r="F88" s="74"/>
      <c r="G88" s="74"/>
      <c r="H88" s="74"/>
      <c r="I88" s="74"/>
      <c r="J88" s="74"/>
      <c r="K88" s="74"/>
      <c r="L88" s="74"/>
    </row>
    <row r="89" spans="2:17" s="59" customFormat="1" ht="32.25" customHeight="1" x14ac:dyDescent="0.2">
      <c r="B89" s="641" t="s">
        <v>125</v>
      </c>
      <c r="C89" s="641"/>
      <c r="D89" s="641"/>
      <c r="E89" s="641"/>
      <c r="F89" s="641"/>
      <c r="G89" s="641"/>
      <c r="H89" s="641"/>
      <c r="I89" s="641"/>
      <c r="J89" s="641"/>
      <c r="K89" s="641"/>
      <c r="L89" s="641"/>
    </row>
    <row r="90" spans="2:17" s="76" customFormat="1" ht="32.25" customHeight="1" x14ac:dyDescent="0.2">
      <c r="B90" s="673" t="s">
        <v>111</v>
      </c>
      <c r="C90" s="673"/>
      <c r="D90" s="673"/>
      <c r="E90" s="673"/>
      <c r="F90" s="674" t="s">
        <v>109</v>
      </c>
      <c r="G90" s="674"/>
      <c r="H90" s="674"/>
      <c r="I90" s="674"/>
      <c r="J90" s="675" t="s">
        <v>108</v>
      </c>
      <c r="K90" s="675"/>
      <c r="L90" s="675"/>
    </row>
    <row r="91" spans="2:17" s="62" customFormat="1" ht="18" customHeight="1" x14ac:dyDescent="0.6"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</row>
    <row r="92" spans="2:17" s="44" customFormat="1" ht="8.25" customHeight="1" x14ac:dyDescent="0.55000000000000004"/>
    <row r="93" spans="2:17" s="44" customFormat="1" ht="21.75" customHeight="1" x14ac:dyDescent="0.55000000000000004"/>
    <row r="94" spans="2:17" s="44" customFormat="1" ht="68.25" customHeight="1" x14ac:dyDescent="0.55000000000000004"/>
    <row r="95" spans="2:17" s="422" customFormat="1" ht="38.25" customHeight="1" x14ac:dyDescent="1">
      <c r="B95" s="642" t="s">
        <v>41</v>
      </c>
      <c r="C95" s="642"/>
      <c r="D95" s="642"/>
      <c r="E95" s="642"/>
      <c r="F95" s="642"/>
      <c r="G95" s="642"/>
      <c r="H95" s="642"/>
      <c r="I95" s="642"/>
      <c r="J95" s="642"/>
      <c r="K95" s="642"/>
      <c r="L95" s="642"/>
    </row>
    <row r="96" spans="2:17" ht="27" customHeight="1" x14ac:dyDescent="0.55000000000000004">
      <c r="B96" s="643" t="s">
        <v>55</v>
      </c>
      <c r="C96" s="643"/>
      <c r="D96" s="643"/>
      <c r="E96" s="643"/>
      <c r="F96" s="643"/>
      <c r="G96" s="643"/>
      <c r="H96" s="643"/>
      <c r="I96" s="643"/>
      <c r="J96" s="643"/>
      <c r="K96" s="643"/>
      <c r="L96" s="643"/>
    </row>
    <row r="97" spans="2:16" ht="36.75" customHeight="1" x14ac:dyDescent="0.55000000000000004">
      <c r="B97" s="644" t="s">
        <v>136</v>
      </c>
      <c r="C97" s="644"/>
      <c r="D97" s="644"/>
      <c r="E97" s="644"/>
      <c r="F97" s="644"/>
      <c r="G97" s="644"/>
      <c r="H97" s="644"/>
      <c r="I97" s="644"/>
      <c r="J97" s="644"/>
      <c r="K97" s="644"/>
      <c r="L97" s="644"/>
    </row>
    <row r="98" spans="2:16" s="78" customFormat="1" ht="15.75" customHeight="1" x14ac:dyDescent="0.45"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</row>
    <row r="99" spans="2:16" ht="25.5" customHeight="1" x14ac:dyDescent="0.55000000000000004">
      <c r="B99" s="79"/>
      <c r="C99" s="79"/>
      <c r="D99" s="79"/>
      <c r="E99" s="79"/>
      <c r="F99" s="79"/>
      <c r="G99" s="79"/>
      <c r="H99" s="79"/>
      <c r="I99" s="79"/>
      <c r="J99" s="79"/>
      <c r="K99" s="79"/>
      <c r="L99" s="79"/>
    </row>
    <row r="100" spans="2:16" ht="25.5" customHeight="1" x14ac:dyDescent="0.55000000000000004">
      <c r="B100" s="79"/>
      <c r="C100" s="79"/>
      <c r="D100" s="79"/>
      <c r="E100" s="79"/>
      <c r="F100" s="79"/>
      <c r="G100" s="79"/>
      <c r="H100" s="79"/>
      <c r="I100" s="79"/>
      <c r="J100" s="79"/>
      <c r="K100" s="79"/>
      <c r="L100" s="79"/>
    </row>
    <row r="101" spans="2:16" ht="25.5" customHeight="1" x14ac:dyDescent="0.55000000000000004"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</row>
    <row r="102" spans="2:16" ht="25.5" customHeight="1" x14ac:dyDescent="0.55000000000000004"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</row>
    <row r="103" spans="2:16" ht="25.5" customHeight="1" x14ac:dyDescent="0.55000000000000004"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</row>
    <row r="104" spans="2:16" ht="25.5" customHeight="1" x14ac:dyDescent="0.55000000000000004">
      <c r="B104" s="79"/>
      <c r="C104" s="79"/>
      <c r="D104" s="79"/>
      <c r="E104" s="79"/>
      <c r="F104" s="79"/>
      <c r="G104" s="79"/>
      <c r="H104" s="79"/>
      <c r="I104" s="79"/>
      <c r="J104" s="79"/>
      <c r="K104" s="79"/>
      <c r="L104" s="79"/>
    </row>
    <row r="105" spans="2:16" ht="25.5" customHeight="1" x14ac:dyDescent="0.55000000000000004">
      <c r="B105" s="79"/>
      <c r="C105" s="79"/>
      <c r="D105" s="79"/>
      <c r="E105" s="79"/>
      <c r="F105" s="79"/>
      <c r="G105" s="79"/>
      <c r="H105" s="79"/>
      <c r="I105" s="79"/>
      <c r="J105" s="79"/>
      <c r="K105" s="79"/>
      <c r="L105" s="79"/>
    </row>
    <row r="106" spans="2:16" ht="25.5" customHeight="1" x14ac:dyDescent="0.55000000000000004"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</row>
    <row r="107" spans="2:16" s="78" customFormat="1" ht="19.5" customHeight="1" x14ac:dyDescent="0.45"/>
    <row r="108" spans="2:16" s="81" customFormat="1" ht="31.5" customHeight="1" x14ac:dyDescent="1.1000000000000001">
      <c r="B108" s="640" t="str">
        <f>'ReadMe TAP P.4'!$E$10&amp;'ReadMe TAP P.4'!$H$10</f>
        <v>โรงเรียนบ้านทุ่งยาว</v>
      </c>
      <c r="C108" s="640"/>
      <c r="D108" s="640"/>
      <c r="E108" s="640"/>
      <c r="F108" s="640"/>
      <c r="G108" s="640"/>
      <c r="H108" s="640"/>
      <c r="I108" s="640"/>
      <c r="J108" s="640"/>
      <c r="K108" s="640"/>
      <c r="L108" s="640"/>
      <c r="M108" s="80"/>
      <c r="N108" s="80"/>
      <c r="O108" s="80"/>
      <c r="P108" s="80"/>
    </row>
    <row r="109" spans="2:16" s="62" customFormat="1" ht="26.25" customHeight="1" x14ac:dyDescent="0.6">
      <c r="B109" s="637" t="str">
        <f>'ReadMe TAP P.4'!$E$13&amp;'ReadMe TAP P.4'!$H$13&amp;"  "&amp;'ReadMe TAP P.4'!$E$14&amp;'ReadMe TAP P.4'!$H$14</f>
        <v>อำเภอเวียงป่าเป้า  จังหวัดเชียงราย</v>
      </c>
      <c r="C109" s="637"/>
      <c r="D109" s="637"/>
      <c r="E109" s="637"/>
      <c r="F109" s="637"/>
      <c r="G109" s="637"/>
      <c r="H109" s="637"/>
      <c r="I109" s="637"/>
      <c r="J109" s="637"/>
      <c r="K109" s="637"/>
      <c r="L109" s="637"/>
      <c r="M109" s="82"/>
      <c r="N109" s="82"/>
      <c r="O109" s="82"/>
      <c r="P109" s="82"/>
    </row>
    <row r="110" spans="2:16" s="62" customFormat="1" ht="28.5" customHeight="1" x14ac:dyDescent="0.6">
      <c r="B110" s="638" t="str">
        <f>'ReadMe TAP P.4'!$E$11&amp;'ReadMe TAP P.4'!$H$11</f>
        <v>สำนักงานเขตพื้นที่การศึกษาประถมศึกษาเชียงราย เขต 2</v>
      </c>
      <c r="C110" s="638"/>
      <c r="D110" s="638"/>
      <c r="E110" s="638"/>
      <c r="F110" s="638"/>
      <c r="G110" s="638"/>
      <c r="H110" s="638"/>
      <c r="I110" s="638"/>
      <c r="J110" s="638"/>
      <c r="K110" s="638"/>
      <c r="L110" s="638"/>
      <c r="M110" s="66"/>
    </row>
    <row r="111" spans="2:16" s="62" customFormat="1" ht="21.75" customHeight="1" x14ac:dyDescent="0.6"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</row>
    <row r="112" spans="2:16" s="44" customFormat="1" ht="21.75" customHeight="1" x14ac:dyDescent="0.55000000000000004"/>
    <row r="113" spans="2:12" s="44" customFormat="1" ht="30" customHeight="1" x14ac:dyDescent="0.55000000000000004"/>
    <row r="114" spans="2:12" ht="30" customHeight="1" x14ac:dyDescent="0.55000000000000004">
      <c r="B114" s="639"/>
      <c r="C114" s="639"/>
      <c r="D114" s="639"/>
      <c r="E114" s="639"/>
      <c r="F114" s="639"/>
      <c r="G114" s="639"/>
      <c r="H114" s="639"/>
      <c r="I114" s="639"/>
      <c r="J114" s="639"/>
      <c r="K114" s="639"/>
      <c r="L114" s="639"/>
    </row>
    <row r="115" spans="2:12" ht="30" customHeight="1" x14ac:dyDescent="0.55000000000000004">
      <c r="B115" s="636"/>
      <c r="C115" s="636"/>
      <c r="D115" s="636"/>
      <c r="E115" s="636"/>
      <c r="F115" s="636"/>
      <c r="G115" s="636"/>
      <c r="H115" s="636"/>
      <c r="I115" s="636"/>
      <c r="J115" s="636"/>
      <c r="K115" s="636"/>
      <c r="L115" s="636"/>
    </row>
    <row r="116" spans="2:12" ht="36.75" customHeight="1" x14ac:dyDescent="0.55000000000000004">
      <c r="B116" s="635"/>
      <c r="C116" s="635"/>
      <c r="D116" s="635"/>
      <c r="E116" s="635"/>
      <c r="F116" s="635"/>
      <c r="G116" s="635"/>
      <c r="H116" s="635"/>
      <c r="I116" s="635"/>
      <c r="J116" s="635"/>
      <c r="K116" s="635"/>
      <c r="L116" s="635"/>
    </row>
    <row r="117" spans="2:12" ht="25.5" customHeight="1" x14ac:dyDescent="0.55000000000000004">
      <c r="B117" s="79"/>
      <c r="C117" s="79"/>
      <c r="D117" s="79"/>
      <c r="E117" s="79"/>
      <c r="F117" s="79"/>
      <c r="G117" s="79"/>
      <c r="H117" s="79"/>
      <c r="I117" s="79"/>
      <c r="J117" s="79"/>
      <c r="K117" s="79"/>
      <c r="L117" s="79"/>
    </row>
    <row r="118" spans="2:12" ht="25.5" customHeight="1" x14ac:dyDescent="0.55000000000000004">
      <c r="B118" s="79"/>
      <c r="C118" s="79"/>
      <c r="D118" s="79"/>
      <c r="E118" s="79"/>
      <c r="F118" s="79"/>
      <c r="G118" s="79"/>
      <c r="H118" s="79"/>
      <c r="I118" s="79"/>
      <c r="J118" s="79"/>
      <c r="K118" s="79"/>
      <c r="L118" s="79"/>
    </row>
    <row r="119" spans="2:12" ht="25.5" customHeight="1" x14ac:dyDescent="0.55000000000000004">
      <c r="B119" s="79"/>
      <c r="C119" s="79"/>
      <c r="D119" s="79"/>
      <c r="E119" s="79"/>
      <c r="F119" s="79"/>
      <c r="G119" s="79"/>
      <c r="H119" s="79"/>
      <c r="I119" s="79"/>
      <c r="J119" s="79"/>
      <c r="K119" s="79"/>
      <c r="L119" s="79"/>
    </row>
    <row r="120" spans="2:12" ht="25.5" customHeight="1" x14ac:dyDescent="0.55000000000000004">
      <c r="B120" s="79"/>
      <c r="C120" s="79"/>
      <c r="D120" s="79"/>
      <c r="E120" s="79"/>
      <c r="F120" s="79"/>
      <c r="G120" s="79"/>
      <c r="H120" s="79"/>
      <c r="I120" s="79"/>
      <c r="J120" s="79"/>
      <c r="K120" s="79"/>
      <c r="L120" s="79"/>
    </row>
    <row r="121" spans="2:12" ht="25.5" customHeight="1" x14ac:dyDescent="0.55000000000000004">
      <c r="B121" s="79"/>
      <c r="C121" s="79"/>
      <c r="D121" s="79"/>
      <c r="E121" s="79"/>
      <c r="F121" s="79"/>
      <c r="G121" s="79"/>
      <c r="H121" s="79"/>
      <c r="I121" s="79"/>
      <c r="J121" s="79"/>
      <c r="K121" s="79"/>
      <c r="L121" s="79"/>
    </row>
    <row r="122" spans="2:12" ht="25.5" customHeight="1" x14ac:dyDescent="0.55000000000000004">
      <c r="B122" s="79"/>
      <c r="C122" s="79"/>
      <c r="D122" s="79"/>
      <c r="E122" s="79"/>
      <c r="F122" s="79"/>
      <c r="G122" s="79"/>
      <c r="H122" s="79"/>
      <c r="I122" s="79"/>
      <c r="J122" s="79"/>
      <c r="K122" s="79"/>
      <c r="L122" s="79"/>
    </row>
    <row r="123" spans="2:12" ht="25.5" customHeight="1" x14ac:dyDescent="0.55000000000000004">
      <c r="B123" s="79"/>
      <c r="C123" s="79"/>
      <c r="D123" s="79"/>
      <c r="E123" s="79"/>
      <c r="F123" s="79"/>
      <c r="G123" s="79"/>
      <c r="H123" s="79"/>
      <c r="I123" s="79"/>
      <c r="J123" s="79"/>
      <c r="K123" s="79"/>
      <c r="L123" s="79"/>
    </row>
    <row r="124" spans="2:12" ht="25.5" customHeight="1" x14ac:dyDescent="0.55000000000000004">
      <c r="B124" s="79"/>
      <c r="C124" s="79"/>
      <c r="D124" s="79"/>
      <c r="E124" s="79"/>
      <c r="F124" s="79"/>
      <c r="G124" s="79"/>
      <c r="H124" s="79"/>
      <c r="I124" s="79"/>
      <c r="J124" s="79"/>
      <c r="K124" s="79"/>
      <c r="L124" s="79"/>
    </row>
    <row r="125" spans="2:12" ht="30.75" customHeight="1" x14ac:dyDescent="0.55000000000000004">
      <c r="B125" s="79"/>
      <c r="C125" s="79"/>
      <c r="D125" s="79"/>
      <c r="E125" s="79"/>
      <c r="F125" s="79"/>
      <c r="G125" s="79"/>
      <c r="H125" s="79"/>
      <c r="I125" s="79"/>
      <c r="J125" s="79"/>
      <c r="K125" s="79"/>
      <c r="L125" s="79"/>
    </row>
    <row r="126" spans="2:12" ht="30.75" customHeight="1" x14ac:dyDescent="0.55000000000000004">
      <c r="B126" s="79"/>
      <c r="C126" s="79"/>
      <c r="D126" s="79"/>
      <c r="E126" s="79"/>
      <c r="F126" s="79"/>
      <c r="G126" s="79"/>
      <c r="H126" s="79"/>
      <c r="I126" s="79"/>
      <c r="J126" s="79"/>
      <c r="K126" s="79"/>
      <c r="L126" s="79"/>
    </row>
    <row r="127" spans="2:12" ht="21" customHeight="1" x14ac:dyDescent="0.55000000000000004"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</row>
    <row r="128" spans="2:12" ht="22.5" customHeight="1" x14ac:dyDescent="0.55000000000000004">
      <c r="B128" s="79"/>
      <c r="L128" s="79"/>
    </row>
    <row r="129" spans="2:16" ht="24" customHeight="1" x14ac:dyDescent="0.85">
      <c r="B129" s="84"/>
      <c r="C129" s="631" t="s">
        <v>53</v>
      </c>
      <c r="D129" s="631"/>
      <c r="E129" s="631"/>
      <c r="F129" s="631"/>
      <c r="G129" s="631"/>
      <c r="H129" s="631"/>
      <c r="I129" s="631"/>
      <c r="J129" s="631"/>
      <c r="K129" s="631"/>
      <c r="L129" s="84"/>
    </row>
    <row r="130" spans="2:16" s="81" customFormat="1" ht="21.75" customHeight="1" x14ac:dyDescent="1.1000000000000001">
      <c r="B130" s="85"/>
      <c r="C130" s="630" t="s">
        <v>179</v>
      </c>
      <c r="D130" s="630"/>
      <c r="E130" s="630"/>
      <c r="F130" s="630"/>
      <c r="G130" s="630"/>
      <c r="H130" s="630"/>
      <c r="I130" s="630"/>
      <c r="J130" s="630"/>
      <c r="K130" s="630"/>
      <c r="L130" s="85"/>
      <c r="M130" s="80"/>
      <c r="N130" s="80"/>
      <c r="O130" s="80"/>
      <c r="P130" s="80"/>
    </row>
    <row r="131" spans="2:16" s="62" customFormat="1" ht="15.75" customHeight="1" x14ac:dyDescent="0.6">
      <c r="B131" s="86"/>
      <c r="C131" s="631"/>
      <c r="D131" s="631"/>
      <c r="E131" s="631"/>
      <c r="F131" s="631"/>
      <c r="G131" s="631"/>
      <c r="H131" s="631"/>
      <c r="I131" s="631"/>
      <c r="J131" s="631"/>
      <c r="K131" s="631"/>
      <c r="L131" s="86"/>
      <c r="M131" s="82"/>
      <c r="N131" s="82"/>
      <c r="O131" s="82"/>
      <c r="P131" s="82"/>
    </row>
    <row r="132" spans="2:16" s="62" customFormat="1" ht="33.75" customHeight="1" x14ac:dyDescent="0.6"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66"/>
    </row>
    <row r="133" spans="2:16" s="62" customFormat="1" ht="21.75" customHeight="1" x14ac:dyDescent="0.6">
      <c r="B133" s="83"/>
      <c r="C133" s="83"/>
      <c r="D133" s="83"/>
      <c r="E133" s="83"/>
      <c r="F133" s="83"/>
      <c r="G133" s="83"/>
      <c r="H133" s="83"/>
      <c r="I133" s="83"/>
      <c r="J133" s="83"/>
      <c r="K133" s="83"/>
      <c r="L133" s="83"/>
    </row>
  </sheetData>
  <sheetProtection password="CF73" sheet="1" objects="1" scenarios="1"/>
  <mergeCells count="55">
    <mergeCell ref="B16:L16"/>
    <mergeCell ref="B18:L18"/>
    <mergeCell ref="B19:E19"/>
    <mergeCell ref="F19:I19"/>
    <mergeCell ref="J19:L19"/>
    <mergeCell ref="B90:E90"/>
    <mergeCell ref="F90:I90"/>
    <mergeCell ref="J90:L90"/>
    <mergeCell ref="E36:L37"/>
    <mergeCell ref="E39:L39"/>
    <mergeCell ref="E41:L41"/>
    <mergeCell ref="E43:L43"/>
    <mergeCell ref="E50:L51"/>
    <mergeCell ref="E81:L81"/>
    <mergeCell ref="E72:L73"/>
    <mergeCell ref="E45:L45"/>
    <mergeCell ref="E14:G14"/>
    <mergeCell ref="H14:J14"/>
    <mergeCell ref="E11:G11"/>
    <mergeCell ref="H11:J11"/>
    <mergeCell ref="E12:G12"/>
    <mergeCell ref="H12:J12"/>
    <mergeCell ref="E13:G13"/>
    <mergeCell ref="H13:J13"/>
    <mergeCell ref="B1:L1"/>
    <mergeCell ref="B3:L3"/>
    <mergeCell ref="B4:L4"/>
    <mergeCell ref="B5:L5"/>
    <mergeCell ref="E10:G10"/>
    <mergeCell ref="H10:J10"/>
    <mergeCell ref="D28:L28"/>
    <mergeCell ref="E30:L30"/>
    <mergeCell ref="E32:L32"/>
    <mergeCell ref="E34:L34"/>
    <mergeCell ref="B22:L22"/>
    <mergeCell ref="B23:L23"/>
    <mergeCell ref="B24:L24"/>
    <mergeCell ref="B25:L25"/>
    <mergeCell ref="D26:L26"/>
    <mergeCell ref="C130:K130"/>
    <mergeCell ref="C131:K131"/>
    <mergeCell ref="C86:L86"/>
    <mergeCell ref="B85:C85"/>
    <mergeCell ref="D85:K85"/>
    <mergeCell ref="B116:L116"/>
    <mergeCell ref="B115:L115"/>
    <mergeCell ref="B109:L109"/>
    <mergeCell ref="B110:L110"/>
    <mergeCell ref="B114:L114"/>
    <mergeCell ref="C129:K129"/>
    <mergeCell ref="B108:L108"/>
    <mergeCell ref="B89:L89"/>
    <mergeCell ref="B95:L95"/>
    <mergeCell ref="B96:L96"/>
    <mergeCell ref="B97:L97"/>
  </mergeCells>
  <hyperlinks>
    <hyperlink ref="B19:E19" r:id="rId1" display="e-Mail : swbangngirn@esdc.go.th"/>
    <hyperlink ref="F19:I19" r:id="rId2" display=" Facebook : Suwit Bangngirn "/>
    <hyperlink ref="J19:L19" r:id="rId3" display="LineID : suwit_bangngirn"/>
    <hyperlink ref="B90:E90" r:id="rId4" display="e-Mail : swbangngirn@esdc.go.th"/>
    <hyperlink ref="F90:I90" r:id="rId5" display=" Facebook : Suwit Bangngirn "/>
    <hyperlink ref="J90:L90" r:id="rId6" display="LineID : suwit_bangngirn"/>
    <hyperlink ref="B16:L16" r:id="rId7" display="*** ใช้ฟอนต์ TH Sarabun NEW  เท่านั้น  เพราะจะทำให้การแสดงผลทางจอภาพถูกต้องสมบูรณ์ (ไม่ล้นหน้า/ไม่ทับซ้อนกัน) ***"/>
  </hyperlinks>
  <pageMargins left="0.75" right="0.25" top="0.55000000000000004" bottom="0.25" header="0.31496062992126" footer="0.25"/>
  <pageSetup paperSize="9" orientation="landscape" horizontalDpi="4294967294" r:id="rId8"/>
  <rowBreaks count="5" manualBreakCount="5">
    <brk id="20" max="16383" man="1"/>
    <brk id="48" max="16383" man="1"/>
    <brk id="71" max="16383" man="1"/>
    <brk id="91" max="16383" man="1"/>
    <brk id="110" max="16383" man="1"/>
  </rowBreaks>
  <drawing r:id="rId9"/>
  <legacy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S845"/>
  <sheetViews>
    <sheetView showZeros="0" zoomScale="85" zoomScaleNormal="85" zoomScalePageLayoutView="70" workbookViewId="0">
      <selection activeCell="D18" sqref="D18"/>
    </sheetView>
  </sheetViews>
  <sheetFormatPr defaultRowHeight="18" customHeight="1" x14ac:dyDescent="0.55000000000000004"/>
  <cols>
    <col min="1" max="1" width="3.140625" style="274" customWidth="1"/>
    <col min="2" max="3" width="7.85546875" style="274" customWidth="1"/>
    <col min="4" max="4" width="7.85546875" style="275" customWidth="1"/>
    <col min="5" max="5" width="7.85546875" style="274" customWidth="1"/>
    <col min="6" max="6" width="7.85546875" style="275" customWidth="1"/>
    <col min="7" max="17" width="7.85546875" style="274" customWidth="1"/>
    <col min="18" max="18" width="9.140625" style="274"/>
    <col min="19" max="19" width="7" style="274" customWidth="1"/>
    <col min="20" max="20" width="1.42578125" style="274" customWidth="1"/>
    <col min="21" max="16384" width="9.140625" style="274"/>
  </cols>
  <sheetData>
    <row r="1" spans="3:19" s="267" customFormat="1" ht="36" customHeight="1" x14ac:dyDescent="0.6">
      <c r="C1" s="800" t="s">
        <v>135</v>
      </c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266"/>
    </row>
    <row r="2" spans="3:19" s="268" customFormat="1" ht="14.25" customHeight="1" x14ac:dyDescent="0.55000000000000004">
      <c r="D2" s="269"/>
      <c r="E2" s="270"/>
      <c r="F2" s="271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</row>
    <row r="3" spans="3:19" s="273" customFormat="1" ht="24" customHeight="1" x14ac:dyDescent="0.2">
      <c r="C3" s="270" t="s">
        <v>2</v>
      </c>
      <c r="D3" s="271">
        <f>Linkx2!$B$36</f>
        <v>0</v>
      </c>
      <c r="E3" s="271"/>
      <c r="F3" s="801">
        <f>Linkx2!$C$36</f>
        <v>0</v>
      </c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272"/>
    </row>
    <row r="4" spans="3:19" ht="11.25" customHeight="1" x14ac:dyDescent="0.55000000000000004"/>
    <row r="30" spans="3:19" s="267" customFormat="1" ht="36" customHeight="1" x14ac:dyDescent="0.6">
      <c r="C30" s="800" t="s">
        <v>135</v>
      </c>
      <c r="D30" s="800"/>
      <c r="E30" s="800"/>
      <c r="F30" s="800"/>
      <c r="G30" s="800"/>
      <c r="H30" s="800"/>
      <c r="I30" s="800"/>
      <c r="J30" s="800"/>
      <c r="K30" s="800"/>
      <c r="L30" s="800"/>
      <c r="M30" s="800"/>
      <c r="N30" s="800"/>
      <c r="O30" s="800"/>
      <c r="P30" s="800"/>
      <c r="Q30" s="800"/>
      <c r="R30" s="800"/>
      <c r="S30" s="266"/>
    </row>
    <row r="31" spans="3:19" s="268" customFormat="1" ht="14.25" customHeight="1" x14ac:dyDescent="0.55000000000000004">
      <c r="D31" s="269"/>
      <c r="E31" s="270"/>
      <c r="F31" s="271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</row>
    <row r="32" spans="3:19" s="273" customFormat="1" ht="24" customHeight="1" x14ac:dyDescent="0.2">
      <c r="C32" s="270" t="s">
        <v>2</v>
      </c>
      <c r="D32" s="271">
        <f>Linkx2!$B$37</f>
        <v>0</v>
      </c>
      <c r="E32" s="271"/>
      <c r="F32" s="801">
        <f>Linkx2!$C$37</f>
        <v>0</v>
      </c>
      <c r="G32" s="801"/>
      <c r="H32" s="801"/>
      <c r="I32" s="801"/>
      <c r="J32" s="801"/>
      <c r="K32" s="801"/>
      <c r="L32" s="801"/>
      <c r="M32" s="801"/>
      <c r="N32" s="801"/>
      <c r="O32" s="801"/>
      <c r="P32" s="801"/>
      <c r="Q32" s="801"/>
      <c r="R32" s="801"/>
      <c r="S32" s="272"/>
    </row>
    <row r="33" ht="11.25" customHeight="1" x14ac:dyDescent="0.55000000000000004"/>
    <row r="59" spans="3:19" s="267" customFormat="1" ht="36" customHeight="1" x14ac:dyDescent="0.6">
      <c r="C59" s="800" t="s">
        <v>135</v>
      </c>
      <c r="D59" s="800"/>
      <c r="E59" s="800"/>
      <c r="F59" s="800"/>
      <c r="G59" s="800"/>
      <c r="H59" s="800"/>
      <c r="I59" s="800"/>
      <c r="J59" s="800"/>
      <c r="K59" s="800"/>
      <c r="L59" s="800"/>
      <c r="M59" s="800"/>
      <c r="N59" s="800"/>
      <c r="O59" s="800"/>
      <c r="P59" s="800"/>
      <c r="Q59" s="800"/>
      <c r="R59" s="800"/>
      <c r="S59" s="266"/>
    </row>
    <row r="60" spans="3:19" s="268" customFormat="1" ht="14.25" customHeight="1" x14ac:dyDescent="0.55000000000000004">
      <c r="D60" s="269"/>
      <c r="E60" s="270"/>
      <c r="F60" s="271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</row>
    <row r="61" spans="3:19" s="273" customFormat="1" ht="24" customHeight="1" x14ac:dyDescent="0.2">
      <c r="C61" s="270" t="s">
        <v>2</v>
      </c>
      <c r="D61" s="271">
        <f>Linkx2!$B$38</f>
        <v>0</v>
      </c>
      <c r="E61" s="271"/>
      <c r="F61" s="801">
        <f>Linkx2!$C$38</f>
        <v>0</v>
      </c>
      <c r="G61" s="801"/>
      <c r="H61" s="801"/>
      <c r="I61" s="801"/>
      <c r="J61" s="801"/>
      <c r="K61" s="801"/>
      <c r="L61" s="801"/>
      <c r="M61" s="801"/>
      <c r="N61" s="801"/>
      <c r="O61" s="801"/>
      <c r="P61" s="801"/>
      <c r="Q61" s="801"/>
      <c r="R61" s="801"/>
      <c r="S61" s="272"/>
    </row>
    <row r="62" spans="3:19" ht="11.25" customHeight="1" x14ac:dyDescent="0.55000000000000004"/>
    <row r="88" spans="3:19" s="267" customFormat="1" ht="36" customHeight="1" x14ac:dyDescent="0.6">
      <c r="C88" s="800" t="s">
        <v>135</v>
      </c>
      <c r="D88" s="800"/>
      <c r="E88" s="800"/>
      <c r="F88" s="800"/>
      <c r="G88" s="800"/>
      <c r="H88" s="800"/>
      <c r="I88" s="800"/>
      <c r="J88" s="800"/>
      <c r="K88" s="800"/>
      <c r="L88" s="800"/>
      <c r="M88" s="800"/>
      <c r="N88" s="800"/>
      <c r="O88" s="800"/>
      <c r="P88" s="800"/>
      <c r="Q88" s="800"/>
      <c r="R88" s="800"/>
      <c r="S88" s="266"/>
    </row>
    <row r="89" spans="3:19" s="268" customFormat="1" ht="14.25" customHeight="1" x14ac:dyDescent="0.55000000000000004">
      <c r="D89" s="269"/>
      <c r="E89" s="270"/>
      <c r="F89" s="271"/>
      <c r="G89" s="270"/>
      <c r="H89" s="270"/>
      <c r="I89" s="270"/>
      <c r="J89" s="270"/>
      <c r="K89" s="270"/>
      <c r="L89" s="270"/>
      <c r="M89" s="270"/>
      <c r="N89" s="270"/>
      <c r="O89" s="270"/>
      <c r="P89" s="270"/>
      <c r="Q89" s="270"/>
      <c r="R89" s="270"/>
      <c r="S89" s="270"/>
    </row>
    <row r="90" spans="3:19" s="273" customFormat="1" ht="24" customHeight="1" x14ac:dyDescent="0.2">
      <c r="C90" s="270" t="s">
        <v>2</v>
      </c>
      <c r="D90" s="271">
        <f>Linkx2!$B$39</f>
        <v>0</v>
      </c>
      <c r="E90" s="271"/>
      <c r="F90" s="801">
        <f>Linkx2!$C$39</f>
        <v>0</v>
      </c>
      <c r="G90" s="801"/>
      <c r="H90" s="801"/>
      <c r="I90" s="801"/>
      <c r="J90" s="801"/>
      <c r="K90" s="801"/>
      <c r="L90" s="801"/>
      <c r="M90" s="801"/>
      <c r="N90" s="801"/>
      <c r="O90" s="801"/>
      <c r="P90" s="801"/>
      <c r="Q90" s="801"/>
      <c r="R90" s="801"/>
      <c r="S90" s="272"/>
    </row>
    <row r="91" spans="3:19" ht="11.25" customHeight="1" x14ac:dyDescent="0.55000000000000004"/>
    <row r="117" spans="3:19" s="267" customFormat="1" ht="36" customHeight="1" x14ac:dyDescent="0.6">
      <c r="C117" s="800" t="s">
        <v>135</v>
      </c>
      <c r="D117" s="800"/>
      <c r="E117" s="800"/>
      <c r="F117" s="800"/>
      <c r="G117" s="800"/>
      <c r="H117" s="800"/>
      <c r="I117" s="800"/>
      <c r="J117" s="800"/>
      <c r="K117" s="800"/>
      <c r="L117" s="800"/>
      <c r="M117" s="800"/>
      <c r="N117" s="800"/>
      <c r="O117" s="800"/>
      <c r="P117" s="800"/>
      <c r="Q117" s="800"/>
      <c r="R117" s="800"/>
      <c r="S117" s="266"/>
    </row>
    <row r="118" spans="3:19" s="268" customFormat="1" ht="14.25" customHeight="1" x14ac:dyDescent="0.55000000000000004">
      <c r="D118" s="269"/>
      <c r="E118" s="270"/>
      <c r="F118" s="271"/>
      <c r="G118" s="270"/>
      <c r="H118" s="270"/>
      <c r="I118" s="270"/>
      <c r="J118" s="270"/>
      <c r="K118" s="270"/>
      <c r="L118" s="270"/>
      <c r="M118" s="270"/>
      <c r="N118" s="270"/>
      <c r="O118" s="270"/>
      <c r="P118" s="270"/>
      <c r="Q118" s="270"/>
      <c r="R118" s="270"/>
      <c r="S118" s="270"/>
    </row>
    <row r="119" spans="3:19" s="273" customFormat="1" ht="24" customHeight="1" x14ac:dyDescent="0.2">
      <c r="C119" s="270" t="s">
        <v>2</v>
      </c>
      <c r="D119" s="271">
        <f>Linkx2!$B$40</f>
        <v>0</v>
      </c>
      <c r="E119" s="271"/>
      <c r="F119" s="801">
        <f>Linkx2!$C$40</f>
        <v>0</v>
      </c>
      <c r="G119" s="801"/>
      <c r="H119" s="801"/>
      <c r="I119" s="801"/>
      <c r="J119" s="801"/>
      <c r="K119" s="801"/>
      <c r="L119" s="801"/>
      <c r="M119" s="801"/>
      <c r="N119" s="801"/>
      <c r="O119" s="801"/>
      <c r="P119" s="801"/>
      <c r="Q119" s="801"/>
      <c r="R119" s="801"/>
      <c r="S119" s="272"/>
    </row>
    <row r="120" spans="3:19" ht="11.25" customHeight="1" x14ac:dyDescent="0.55000000000000004"/>
    <row r="146" spans="3:19" s="267" customFormat="1" ht="36" customHeight="1" x14ac:dyDescent="0.6">
      <c r="C146" s="800" t="s">
        <v>135</v>
      </c>
      <c r="D146" s="800"/>
      <c r="E146" s="800"/>
      <c r="F146" s="800"/>
      <c r="G146" s="800"/>
      <c r="H146" s="800"/>
      <c r="I146" s="800"/>
      <c r="J146" s="800"/>
      <c r="K146" s="800"/>
      <c r="L146" s="800"/>
      <c r="M146" s="800"/>
      <c r="N146" s="800"/>
      <c r="O146" s="800"/>
      <c r="P146" s="800"/>
      <c r="Q146" s="800"/>
      <c r="R146" s="800"/>
      <c r="S146" s="266"/>
    </row>
    <row r="147" spans="3:19" s="268" customFormat="1" ht="14.25" customHeight="1" x14ac:dyDescent="0.55000000000000004">
      <c r="D147" s="269"/>
      <c r="E147" s="270"/>
      <c r="F147" s="271"/>
      <c r="G147" s="270"/>
      <c r="H147" s="270"/>
      <c r="I147" s="270"/>
      <c r="J147" s="270"/>
      <c r="K147" s="270"/>
      <c r="L147" s="270"/>
      <c r="M147" s="270"/>
      <c r="N147" s="270"/>
      <c r="O147" s="270"/>
      <c r="P147" s="270"/>
      <c r="Q147" s="270"/>
      <c r="R147" s="270"/>
      <c r="S147" s="270"/>
    </row>
    <row r="148" spans="3:19" s="273" customFormat="1" ht="24" customHeight="1" x14ac:dyDescent="0.2">
      <c r="C148" s="270" t="s">
        <v>2</v>
      </c>
      <c r="D148" s="271">
        <f>Linkx2!$B$41</f>
        <v>0</v>
      </c>
      <c r="E148" s="271"/>
      <c r="F148" s="801">
        <f>Linkx2!$C$41</f>
        <v>0</v>
      </c>
      <c r="G148" s="801"/>
      <c r="H148" s="801"/>
      <c r="I148" s="801"/>
      <c r="J148" s="801"/>
      <c r="K148" s="801"/>
      <c r="L148" s="801"/>
      <c r="M148" s="801"/>
      <c r="N148" s="801"/>
      <c r="O148" s="801"/>
      <c r="P148" s="801"/>
      <c r="Q148" s="801"/>
      <c r="R148" s="801"/>
      <c r="S148" s="272"/>
    </row>
    <row r="149" spans="3:19" ht="11.25" customHeight="1" x14ac:dyDescent="0.55000000000000004"/>
    <row r="175" spans="3:19" s="267" customFormat="1" ht="36" customHeight="1" x14ac:dyDescent="0.6">
      <c r="C175" s="800" t="s">
        <v>135</v>
      </c>
      <c r="D175" s="800"/>
      <c r="E175" s="800"/>
      <c r="F175" s="800"/>
      <c r="G175" s="800"/>
      <c r="H175" s="800"/>
      <c r="I175" s="800"/>
      <c r="J175" s="800"/>
      <c r="K175" s="800"/>
      <c r="L175" s="800"/>
      <c r="M175" s="800"/>
      <c r="N175" s="800"/>
      <c r="O175" s="800"/>
      <c r="P175" s="800"/>
      <c r="Q175" s="800"/>
      <c r="R175" s="800"/>
      <c r="S175" s="266"/>
    </row>
    <row r="176" spans="3:19" s="268" customFormat="1" ht="14.25" customHeight="1" x14ac:dyDescent="0.55000000000000004">
      <c r="D176" s="269"/>
      <c r="E176" s="270"/>
      <c r="F176" s="271"/>
      <c r="G176" s="270"/>
      <c r="H176" s="270"/>
      <c r="I176" s="270"/>
      <c r="J176" s="270"/>
      <c r="K176" s="270"/>
      <c r="L176" s="270"/>
      <c r="M176" s="270"/>
      <c r="N176" s="270"/>
      <c r="O176" s="270"/>
      <c r="P176" s="270"/>
      <c r="Q176" s="270"/>
      <c r="R176" s="270"/>
      <c r="S176" s="270"/>
    </row>
    <row r="177" spans="3:19" s="273" customFormat="1" ht="24" customHeight="1" x14ac:dyDescent="0.2">
      <c r="C177" s="270" t="s">
        <v>2</v>
      </c>
      <c r="D177" s="271">
        <f>Linkx2!$B$42</f>
        <v>0</v>
      </c>
      <c r="E177" s="271"/>
      <c r="F177" s="801">
        <f>Linkx2!$C$42</f>
        <v>0</v>
      </c>
      <c r="G177" s="801"/>
      <c r="H177" s="801"/>
      <c r="I177" s="801"/>
      <c r="J177" s="801"/>
      <c r="K177" s="801"/>
      <c r="L177" s="801"/>
      <c r="M177" s="801"/>
      <c r="N177" s="801"/>
      <c r="O177" s="801"/>
      <c r="P177" s="801"/>
      <c r="Q177" s="801"/>
      <c r="R177" s="801"/>
      <c r="S177" s="272"/>
    </row>
    <row r="178" spans="3:19" ht="11.25" customHeight="1" x14ac:dyDescent="0.55000000000000004"/>
    <row r="204" spans="3:19" s="267" customFormat="1" ht="36" customHeight="1" x14ac:dyDescent="0.6">
      <c r="C204" s="800" t="s">
        <v>135</v>
      </c>
      <c r="D204" s="800"/>
      <c r="E204" s="800"/>
      <c r="F204" s="800"/>
      <c r="G204" s="800"/>
      <c r="H204" s="800"/>
      <c r="I204" s="800"/>
      <c r="J204" s="800"/>
      <c r="K204" s="800"/>
      <c r="L204" s="800"/>
      <c r="M204" s="800"/>
      <c r="N204" s="800"/>
      <c r="O204" s="800"/>
      <c r="P204" s="800"/>
      <c r="Q204" s="800"/>
      <c r="R204" s="800"/>
      <c r="S204" s="266"/>
    </row>
    <row r="205" spans="3:19" s="268" customFormat="1" ht="14.25" customHeight="1" x14ac:dyDescent="0.55000000000000004">
      <c r="D205" s="269"/>
      <c r="E205" s="270"/>
      <c r="F205" s="271"/>
      <c r="G205" s="270"/>
      <c r="H205" s="270"/>
      <c r="I205" s="270"/>
      <c r="J205" s="270"/>
      <c r="K205" s="270"/>
      <c r="L205" s="270"/>
      <c r="M205" s="270"/>
      <c r="N205" s="270"/>
      <c r="O205" s="270"/>
      <c r="P205" s="270"/>
      <c r="Q205" s="270"/>
      <c r="R205" s="270"/>
      <c r="S205" s="270"/>
    </row>
    <row r="206" spans="3:19" s="273" customFormat="1" ht="24" customHeight="1" x14ac:dyDescent="0.2">
      <c r="C206" s="270" t="s">
        <v>2</v>
      </c>
      <c r="D206" s="271">
        <f>Linkx2!$B$43</f>
        <v>0</v>
      </c>
      <c r="E206" s="271"/>
      <c r="F206" s="801">
        <f>Linkx2!$C$43</f>
        <v>0</v>
      </c>
      <c r="G206" s="801"/>
      <c r="H206" s="801"/>
      <c r="I206" s="801"/>
      <c r="J206" s="801"/>
      <c r="K206" s="801"/>
      <c r="L206" s="801"/>
      <c r="M206" s="801"/>
      <c r="N206" s="801"/>
      <c r="O206" s="801"/>
      <c r="P206" s="801"/>
      <c r="Q206" s="801"/>
      <c r="R206" s="801"/>
      <c r="S206" s="272"/>
    </row>
    <row r="207" spans="3:19" ht="11.25" customHeight="1" x14ac:dyDescent="0.55000000000000004"/>
    <row r="233" spans="3:19" s="267" customFormat="1" ht="36" customHeight="1" x14ac:dyDescent="0.6">
      <c r="C233" s="800" t="s">
        <v>135</v>
      </c>
      <c r="D233" s="800"/>
      <c r="E233" s="800"/>
      <c r="F233" s="800"/>
      <c r="G233" s="800"/>
      <c r="H233" s="800"/>
      <c r="I233" s="800"/>
      <c r="J233" s="800"/>
      <c r="K233" s="800"/>
      <c r="L233" s="800"/>
      <c r="M233" s="800"/>
      <c r="N233" s="800"/>
      <c r="O233" s="800"/>
      <c r="P233" s="800"/>
      <c r="Q233" s="800"/>
      <c r="R233" s="800"/>
      <c r="S233" s="266"/>
    </row>
    <row r="234" spans="3:19" s="268" customFormat="1" ht="14.25" customHeight="1" x14ac:dyDescent="0.55000000000000004">
      <c r="D234" s="269"/>
      <c r="E234" s="270"/>
      <c r="F234" s="271"/>
      <c r="G234" s="270"/>
      <c r="H234" s="270"/>
      <c r="I234" s="270"/>
      <c r="J234" s="270"/>
      <c r="K234" s="270"/>
      <c r="L234" s="270"/>
      <c r="M234" s="270"/>
      <c r="N234" s="270"/>
      <c r="O234" s="270"/>
      <c r="P234" s="270"/>
      <c r="Q234" s="270"/>
      <c r="R234" s="270"/>
      <c r="S234" s="270"/>
    </row>
    <row r="235" spans="3:19" s="273" customFormat="1" ht="24" customHeight="1" x14ac:dyDescent="0.2">
      <c r="C235" s="270" t="s">
        <v>2</v>
      </c>
      <c r="D235" s="271">
        <f>Linkx2!$B$44</f>
        <v>0</v>
      </c>
      <c r="E235" s="271"/>
      <c r="F235" s="801">
        <f>Linkx2!$C$44</f>
        <v>0</v>
      </c>
      <c r="G235" s="801"/>
      <c r="H235" s="801"/>
      <c r="I235" s="801"/>
      <c r="J235" s="801"/>
      <c r="K235" s="801"/>
      <c r="L235" s="801"/>
      <c r="M235" s="801"/>
      <c r="N235" s="801"/>
      <c r="O235" s="801"/>
      <c r="P235" s="801"/>
      <c r="Q235" s="801"/>
      <c r="R235" s="801"/>
      <c r="S235" s="272"/>
    </row>
    <row r="236" spans="3:19" ht="11.25" customHeight="1" x14ac:dyDescent="0.55000000000000004"/>
    <row r="262" spans="3:19" s="267" customFormat="1" ht="36" customHeight="1" x14ac:dyDescent="0.6">
      <c r="C262" s="800" t="s">
        <v>135</v>
      </c>
      <c r="D262" s="800"/>
      <c r="E262" s="800"/>
      <c r="F262" s="800"/>
      <c r="G262" s="800"/>
      <c r="H262" s="800"/>
      <c r="I262" s="800"/>
      <c r="J262" s="800"/>
      <c r="K262" s="800"/>
      <c r="L262" s="800"/>
      <c r="M262" s="800"/>
      <c r="N262" s="800"/>
      <c r="O262" s="800"/>
      <c r="P262" s="800"/>
      <c r="Q262" s="800"/>
      <c r="R262" s="800"/>
      <c r="S262" s="266"/>
    </row>
    <row r="263" spans="3:19" s="268" customFormat="1" ht="14.25" customHeight="1" x14ac:dyDescent="0.55000000000000004">
      <c r="D263" s="269"/>
      <c r="E263" s="270"/>
      <c r="F263" s="271"/>
      <c r="G263" s="270"/>
      <c r="H263" s="270"/>
      <c r="I263" s="270"/>
      <c r="J263" s="270"/>
      <c r="K263" s="270"/>
      <c r="L263" s="270"/>
      <c r="M263" s="270"/>
      <c r="N263" s="270"/>
      <c r="O263" s="270"/>
      <c r="P263" s="270"/>
      <c r="Q263" s="270"/>
      <c r="R263" s="270"/>
      <c r="S263" s="270"/>
    </row>
    <row r="264" spans="3:19" s="273" customFormat="1" ht="24" customHeight="1" x14ac:dyDescent="0.2">
      <c r="C264" s="270" t="s">
        <v>2</v>
      </c>
      <c r="D264" s="271">
        <f>Linkx2!$B$45</f>
        <v>0</v>
      </c>
      <c r="E264" s="271"/>
      <c r="F264" s="801">
        <f>Linkx2!$C$45</f>
        <v>0</v>
      </c>
      <c r="G264" s="801"/>
      <c r="H264" s="801"/>
      <c r="I264" s="801"/>
      <c r="J264" s="801"/>
      <c r="K264" s="801"/>
      <c r="L264" s="801"/>
      <c r="M264" s="801"/>
      <c r="N264" s="801"/>
      <c r="O264" s="801"/>
      <c r="P264" s="801"/>
      <c r="Q264" s="801"/>
      <c r="R264" s="801"/>
      <c r="S264" s="272"/>
    </row>
    <row r="265" spans="3:19" ht="11.25" customHeight="1" x14ac:dyDescent="0.55000000000000004"/>
    <row r="291" spans="3:19" s="267" customFormat="1" ht="36" customHeight="1" x14ac:dyDescent="0.6">
      <c r="C291" s="800" t="s">
        <v>135</v>
      </c>
      <c r="D291" s="800"/>
      <c r="E291" s="800"/>
      <c r="F291" s="800"/>
      <c r="G291" s="800"/>
      <c r="H291" s="800"/>
      <c r="I291" s="800"/>
      <c r="J291" s="800"/>
      <c r="K291" s="800"/>
      <c r="L291" s="800"/>
      <c r="M291" s="800"/>
      <c r="N291" s="800"/>
      <c r="O291" s="800"/>
      <c r="P291" s="800"/>
      <c r="Q291" s="800"/>
      <c r="R291" s="800"/>
      <c r="S291" s="266"/>
    </row>
    <row r="292" spans="3:19" s="268" customFormat="1" ht="14.25" customHeight="1" x14ac:dyDescent="0.55000000000000004">
      <c r="D292" s="269"/>
      <c r="E292" s="270"/>
      <c r="F292" s="271"/>
      <c r="G292" s="270"/>
      <c r="H292" s="270"/>
      <c r="I292" s="270"/>
      <c r="J292" s="270"/>
      <c r="K292" s="270"/>
      <c r="L292" s="270"/>
      <c r="M292" s="270"/>
      <c r="N292" s="270"/>
      <c r="O292" s="270"/>
      <c r="P292" s="270"/>
      <c r="Q292" s="270"/>
      <c r="R292" s="270"/>
      <c r="S292" s="270"/>
    </row>
    <row r="293" spans="3:19" s="273" customFormat="1" ht="24" customHeight="1" x14ac:dyDescent="0.2">
      <c r="C293" s="270" t="s">
        <v>2</v>
      </c>
      <c r="D293" s="271">
        <f>Linkx2!$B$46</f>
        <v>0</v>
      </c>
      <c r="E293" s="271"/>
      <c r="F293" s="801">
        <f>Linkx2!$C$46</f>
        <v>0</v>
      </c>
      <c r="G293" s="801"/>
      <c r="H293" s="801"/>
      <c r="I293" s="801"/>
      <c r="J293" s="801"/>
      <c r="K293" s="801"/>
      <c r="L293" s="801"/>
      <c r="M293" s="801"/>
      <c r="N293" s="801"/>
      <c r="O293" s="801"/>
      <c r="P293" s="801"/>
      <c r="Q293" s="801"/>
      <c r="R293" s="801"/>
      <c r="S293" s="272"/>
    </row>
    <row r="294" spans="3:19" ht="11.25" customHeight="1" x14ac:dyDescent="0.55000000000000004"/>
    <row r="320" spans="3:19" s="267" customFormat="1" ht="36" customHeight="1" x14ac:dyDescent="0.6">
      <c r="C320" s="800" t="s">
        <v>135</v>
      </c>
      <c r="D320" s="800"/>
      <c r="E320" s="800"/>
      <c r="F320" s="800"/>
      <c r="G320" s="800"/>
      <c r="H320" s="800"/>
      <c r="I320" s="800"/>
      <c r="J320" s="800"/>
      <c r="K320" s="800"/>
      <c r="L320" s="800"/>
      <c r="M320" s="800"/>
      <c r="N320" s="800"/>
      <c r="O320" s="800"/>
      <c r="P320" s="800"/>
      <c r="Q320" s="800"/>
      <c r="R320" s="800"/>
      <c r="S320" s="266"/>
    </row>
    <row r="321" spans="3:19" s="268" customFormat="1" ht="14.25" customHeight="1" x14ac:dyDescent="0.55000000000000004">
      <c r="D321" s="269"/>
      <c r="E321" s="270"/>
      <c r="F321" s="271"/>
      <c r="G321" s="270"/>
      <c r="H321" s="270"/>
      <c r="I321" s="270"/>
      <c r="J321" s="270"/>
      <c r="K321" s="270"/>
      <c r="L321" s="270"/>
      <c r="M321" s="270"/>
      <c r="N321" s="270"/>
      <c r="O321" s="270"/>
      <c r="P321" s="270"/>
      <c r="Q321" s="270"/>
      <c r="R321" s="270"/>
      <c r="S321" s="270"/>
    </row>
    <row r="322" spans="3:19" s="273" customFormat="1" ht="24" customHeight="1" x14ac:dyDescent="0.2">
      <c r="C322" s="270" t="s">
        <v>2</v>
      </c>
      <c r="D322" s="271">
        <f>Linkx2!$B$47</f>
        <v>0</v>
      </c>
      <c r="E322" s="271"/>
      <c r="F322" s="801">
        <f>Linkx2!$C$47</f>
        <v>0</v>
      </c>
      <c r="G322" s="801"/>
      <c r="H322" s="801"/>
      <c r="I322" s="801"/>
      <c r="J322" s="801"/>
      <c r="K322" s="801"/>
      <c r="L322" s="801"/>
      <c r="M322" s="801"/>
      <c r="N322" s="801"/>
      <c r="O322" s="801"/>
      <c r="P322" s="801"/>
      <c r="Q322" s="801"/>
      <c r="R322" s="801"/>
      <c r="S322" s="272"/>
    </row>
    <row r="323" spans="3:19" ht="11.25" customHeight="1" x14ac:dyDescent="0.55000000000000004"/>
    <row r="349" spans="3:19" s="267" customFormat="1" ht="36" customHeight="1" x14ac:dyDescent="0.6">
      <c r="C349" s="800" t="s">
        <v>135</v>
      </c>
      <c r="D349" s="800"/>
      <c r="E349" s="800"/>
      <c r="F349" s="800"/>
      <c r="G349" s="800"/>
      <c r="H349" s="800"/>
      <c r="I349" s="800"/>
      <c r="J349" s="800"/>
      <c r="K349" s="800"/>
      <c r="L349" s="800"/>
      <c r="M349" s="800"/>
      <c r="N349" s="800"/>
      <c r="O349" s="800"/>
      <c r="P349" s="800"/>
      <c r="Q349" s="800"/>
      <c r="R349" s="800"/>
      <c r="S349" s="266"/>
    </row>
    <row r="350" spans="3:19" s="268" customFormat="1" ht="14.25" customHeight="1" x14ac:dyDescent="0.55000000000000004">
      <c r="D350" s="269"/>
      <c r="E350" s="270"/>
      <c r="F350" s="271"/>
      <c r="G350" s="270"/>
      <c r="H350" s="270"/>
      <c r="I350" s="270"/>
      <c r="J350" s="270"/>
      <c r="K350" s="270"/>
      <c r="L350" s="270"/>
      <c r="M350" s="270"/>
      <c r="N350" s="270"/>
      <c r="O350" s="270"/>
      <c r="P350" s="270"/>
      <c r="Q350" s="270"/>
      <c r="R350" s="270"/>
      <c r="S350" s="270"/>
    </row>
    <row r="351" spans="3:19" s="273" customFormat="1" ht="24" customHeight="1" x14ac:dyDescent="0.2">
      <c r="C351" s="270" t="s">
        <v>2</v>
      </c>
      <c r="D351" s="271">
        <f>Linkx2!$B$48</f>
        <v>0</v>
      </c>
      <c r="E351" s="271"/>
      <c r="F351" s="801">
        <f>Linkx2!$C$48</f>
        <v>0</v>
      </c>
      <c r="G351" s="801"/>
      <c r="H351" s="801"/>
      <c r="I351" s="801"/>
      <c r="J351" s="801"/>
      <c r="K351" s="801"/>
      <c r="L351" s="801"/>
      <c r="M351" s="801"/>
      <c r="N351" s="801"/>
      <c r="O351" s="801"/>
      <c r="P351" s="801"/>
      <c r="Q351" s="801"/>
      <c r="R351" s="801"/>
      <c r="S351" s="272"/>
    </row>
    <row r="352" spans="3:19" ht="11.25" customHeight="1" x14ac:dyDescent="0.55000000000000004"/>
    <row r="378" spans="3:19" s="267" customFormat="1" ht="36" customHeight="1" x14ac:dyDescent="0.6">
      <c r="C378" s="800" t="s">
        <v>135</v>
      </c>
      <c r="D378" s="800"/>
      <c r="E378" s="800"/>
      <c r="F378" s="800"/>
      <c r="G378" s="800"/>
      <c r="H378" s="800"/>
      <c r="I378" s="800"/>
      <c r="J378" s="800"/>
      <c r="K378" s="800"/>
      <c r="L378" s="800"/>
      <c r="M378" s="800"/>
      <c r="N378" s="800"/>
      <c r="O378" s="800"/>
      <c r="P378" s="800"/>
      <c r="Q378" s="800"/>
      <c r="R378" s="800"/>
      <c r="S378" s="266"/>
    </row>
    <row r="379" spans="3:19" s="268" customFormat="1" ht="14.25" customHeight="1" x14ac:dyDescent="0.55000000000000004">
      <c r="D379" s="269"/>
      <c r="E379" s="270"/>
      <c r="F379" s="271"/>
      <c r="G379" s="270"/>
      <c r="H379" s="270"/>
      <c r="I379" s="270"/>
      <c r="J379" s="270"/>
      <c r="K379" s="270"/>
      <c r="L379" s="270"/>
      <c r="M379" s="270"/>
      <c r="N379" s="270"/>
      <c r="O379" s="270"/>
      <c r="P379" s="270"/>
      <c r="Q379" s="270"/>
      <c r="R379" s="270"/>
      <c r="S379" s="270"/>
    </row>
    <row r="380" spans="3:19" s="273" customFormat="1" ht="24" customHeight="1" x14ac:dyDescent="0.2">
      <c r="C380" s="270" t="s">
        <v>2</v>
      </c>
      <c r="D380" s="271">
        <f>Linkx2!$B$49</f>
        <v>0</v>
      </c>
      <c r="E380" s="271"/>
      <c r="F380" s="801">
        <f>Linkx2!$C$49</f>
        <v>0</v>
      </c>
      <c r="G380" s="801"/>
      <c r="H380" s="801"/>
      <c r="I380" s="801"/>
      <c r="J380" s="801"/>
      <c r="K380" s="801"/>
      <c r="L380" s="801"/>
      <c r="M380" s="801"/>
      <c r="N380" s="801"/>
      <c r="O380" s="801"/>
      <c r="P380" s="801"/>
      <c r="Q380" s="801"/>
      <c r="R380" s="801"/>
      <c r="S380" s="272"/>
    </row>
    <row r="381" spans="3:19" ht="11.25" customHeight="1" x14ac:dyDescent="0.55000000000000004"/>
    <row r="407" spans="3:19" s="267" customFormat="1" ht="36" customHeight="1" x14ac:dyDescent="0.6">
      <c r="C407" s="800" t="s">
        <v>135</v>
      </c>
      <c r="D407" s="800"/>
      <c r="E407" s="800"/>
      <c r="F407" s="800"/>
      <c r="G407" s="800"/>
      <c r="H407" s="800"/>
      <c r="I407" s="800"/>
      <c r="J407" s="800"/>
      <c r="K407" s="800"/>
      <c r="L407" s="800"/>
      <c r="M407" s="800"/>
      <c r="N407" s="800"/>
      <c r="O407" s="800"/>
      <c r="P407" s="800"/>
      <c r="Q407" s="800"/>
      <c r="R407" s="800"/>
      <c r="S407" s="266"/>
    </row>
    <row r="408" spans="3:19" s="268" customFormat="1" ht="14.25" customHeight="1" x14ac:dyDescent="0.55000000000000004">
      <c r="D408" s="269"/>
      <c r="E408" s="270"/>
      <c r="F408" s="271"/>
      <c r="G408" s="270"/>
      <c r="H408" s="270"/>
      <c r="I408" s="270"/>
      <c r="J408" s="270"/>
      <c r="K408" s="270"/>
      <c r="L408" s="270"/>
      <c r="M408" s="270"/>
      <c r="N408" s="270"/>
      <c r="O408" s="270"/>
      <c r="P408" s="270"/>
      <c r="Q408" s="270"/>
      <c r="R408" s="270"/>
      <c r="S408" s="270"/>
    </row>
    <row r="409" spans="3:19" s="273" customFormat="1" ht="24" customHeight="1" x14ac:dyDescent="0.2">
      <c r="C409" s="270" t="s">
        <v>2</v>
      </c>
      <c r="D409" s="271">
        <f>Linkx2!$B$50</f>
        <v>0</v>
      </c>
      <c r="E409" s="271"/>
      <c r="F409" s="801">
        <f>Linkx2!$C$50</f>
        <v>0</v>
      </c>
      <c r="G409" s="801"/>
      <c r="H409" s="801"/>
      <c r="I409" s="801"/>
      <c r="J409" s="801"/>
      <c r="K409" s="801"/>
      <c r="L409" s="801"/>
      <c r="M409" s="801"/>
      <c r="N409" s="801"/>
      <c r="O409" s="801"/>
      <c r="P409" s="801"/>
      <c r="Q409" s="801"/>
      <c r="R409" s="801"/>
      <c r="S409" s="272"/>
    </row>
    <row r="410" spans="3:19" ht="11.25" customHeight="1" x14ac:dyDescent="0.55000000000000004"/>
    <row r="436" spans="3:19" s="267" customFormat="1" ht="36" customHeight="1" x14ac:dyDescent="0.6">
      <c r="C436" s="800" t="s">
        <v>135</v>
      </c>
      <c r="D436" s="800"/>
      <c r="E436" s="800"/>
      <c r="F436" s="800"/>
      <c r="G436" s="800"/>
      <c r="H436" s="800"/>
      <c r="I436" s="800"/>
      <c r="J436" s="800"/>
      <c r="K436" s="800"/>
      <c r="L436" s="800"/>
      <c r="M436" s="800"/>
      <c r="N436" s="800"/>
      <c r="O436" s="800"/>
      <c r="P436" s="800"/>
      <c r="Q436" s="800"/>
      <c r="R436" s="800"/>
      <c r="S436" s="266"/>
    </row>
    <row r="437" spans="3:19" s="268" customFormat="1" ht="14.25" customHeight="1" x14ac:dyDescent="0.55000000000000004">
      <c r="D437" s="269"/>
      <c r="E437" s="270"/>
      <c r="F437" s="271"/>
      <c r="G437" s="270"/>
      <c r="H437" s="270"/>
      <c r="I437" s="270"/>
      <c r="J437" s="270"/>
      <c r="K437" s="270"/>
      <c r="L437" s="270"/>
      <c r="M437" s="270"/>
      <c r="N437" s="270"/>
      <c r="O437" s="270"/>
      <c r="P437" s="270"/>
      <c r="Q437" s="270"/>
      <c r="R437" s="270"/>
      <c r="S437" s="270"/>
    </row>
    <row r="438" spans="3:19" s="273" customFormat="1" ht="24" customHeight="1" x14ac:dyDescent="0.2">
      <c r="C438" s="270" t="s">
        <v>2</v>
      </c>
      <c r="D438" s="271">
        <f>Linkx2!$B$51</f>
        <v>0</v>
      </c>
      <c r="E438" s="271"/>
      <c r="F438" s="801">
        <f>Linkx2!$C$51</f>
        <v>0</v>
      </c>
      <c r="G438" s="801"/>
      <c r="H438" s="801"/>
      <c r="I438" s="801"/>
      <c r="J438" s="801"/>
      <c r="K438" s="801"/>
      <c r="L438" s="801"/>
      <c r="M438" s="801"/>
      <c r="N438" s="801"/>
      <c r="O438" s="801"/>
      <c r="P438" s="801"/>
      <c r="Q438" s="801"/>
      <c r="R438" s="801"/>
      <c r="S438" s="272"/>
    </row>
    <row r="439" spans="3:19" ht="11.25" customHeight="1" x14ac:dyDescent="0.55000000000000004"/>
    <row r="465" spans="3:19" s="267" customFormat="1" ht="36" customHeight="1" x14ac:dyDescent="0.6">
      <c r="C465" s="800" t="s">
        <v>135</v>
      </c>
      <c r="D465" s="800"/>
      <c r="E465" s="800"/>
      <c r="F465" s="800"/>
      <c r="G465" s="800"/>
      <c r="H465" s="800"/>
      <c r="I465" s="800"/>
      <c r="J465" s="800"/>
      <c r="K465" s="800"/>
      <c r="L465" s="800"/>
      <c r="M465" s="800"/>
      <c r="N465" s="800"/>
      <c r="O465" s="800"/>
      <c r="P465" s="800"/>
      <c r="Q465" s="800"/>
      <c r="R465" s="800"/>
      <c r="S465" s="266"/>
    </row>
    <row r="466" spans="3:19" s="268" customFormat="1" ht="14.25" customHeight="1" x14ac:dyDescent="0.55000000000000004">
      <c r="D466" s="269"/>
      <c r="E466" s="270"/>
      <c r="F466" s="271"/>
      <c r="G466" s="270"/>
      <c r="H466" s="270"/>
      <c r="I466" s="270"/>
      <c r="J466" s="270"/>
      <c r="K466" s="270"/>
      <c r="L466" s="270"/>
      <c r="M466" s="270"/>
      <c r="N466" s="270"/>
      <c r="O466" s="270"/>
      <c r="P466" s="270"/>
      <c r="Q466" s="270"/>
      <c r="R466" s="270"/>
      <c r="S466" s="270"/>
    </row>
    <row r="467" spans="3:19" s="273" customFormat="1" ht="24" customHeight="1" x14ac:dyDescent="0.2">
      <c r="C467" s="270" t="s">
        <v>2</v>
      </c>
      <c r="D467" s="271">
        <f>Linkx2!$B$52</f>
        <v>0</v>
      </c>
      <c r="E467" s="271"/>
      <c r="F467" s="801">
        <f>Linkx2!$C$52</f>
        <v>0</v>
      </c>
      <c r="G467" s="801"/>
      <c r="H467" s="801"/>
      <c r="I467" s="801"/>
      <c r="J467" s="801"/>
      <c r="K467" s="801"/>
      <c r="L467" s="801"/>
      <c r="M467" s="801"/>
      <c r="N467" s="801"/>
      <c r="O467" s="801"/>
      <c r="P467" s="801"/>
      <c r="Q467" s="801"/>
      <c r="R467" s="801"/>
      <c r="S467" s="272"/>
    </row>
    <row r="468" spans="3:19" ht="11.25" customHeight="1" x14ac:dyDescent="0.55000000000000004"/>
    <row r="494" spans="3:19" s="267" customFormat="1" ht="36" customHeight="1" x14ac:dyDescent="0.6">
      <c r="C494" s="800" t="s">
        <v>135</v>
      </c>
      <c r="D494" s="800"/>
      <c r="E494" s="800"/>
      <c r="F494" s="800"/>
      <c r="G494" s="800"/>
      <c r="H494" s="800"/>
      <c r="I494" s="800"/>
      <c r="J494" s="800"/>
      <c r="K494" s="800"/>
      <c r="L494" s="800"/>
      <c r="M494" s="800"/>
      <c r="N494" s="800"/>
      <c r="O494" s="800"/>
      <c r="P494" s="800"/>
      <c r="Q494" s="800"/>
      <c r="R494" s="800"/>
      <c r="S494" s="266"/>
    </row>
    <row r="495" spans="3:19" s="268" customFormat="1" ht="14.25" customHeight="1" x14ac:dyDescent="0.55000000000000004">
      <c r="D495" s="269"/>
      <c r="E495" s="270"/>
      <c r="F495" s="271"/>
      <c r="G495" s="270"/>
      <c r="H495" s="270"/>
      <c r="I495" s="270"/>
      <c r="J495" s="270"/>
      <c r="K495" s="270"/>
      <c r="L495" s="270"/>
      <c r="M495" s="270"/>
      <c r="N495" s="270"/>
      <c r="O495" s="270"/>
      <c r="P495" s="270"/>
      <c r="Q495" s="270"/>
      <c r="R495" s="270"/>
      <c r="S495" s="270"/>
    </row>
    <row r="496" spans="3:19" s="273" customFormat="1" ht="24" customHeight="1" x14ac:dyDescent="0.2">
      <c r="C496" s="270" t="s">
        <v>2</v>
      </c>
      <c r="D496" s="271">
        <f>Linkx2!$B$53</f>
        <v>0</v>
      </c>
      <c r="E496" s="271"/>
      <c r="F496" s="801">
        <f>Linkx2!$C$53</f>
        <v>0</v>
      </c>
      <c r="G496" s="801"/>
      <c r="H496" s="801"/>
      <c r="I496" s="801"/>
      <c r="J496" s="801"/>
      <c r="K496" s="801"/>
      <c r="L496" s="801"/>
      <c r="M496" s="801"/>
      <c r="N496" s="801"/>
      <c r="O496" s="801"/>
      <c r="P496" s="801"/>
      <c r="Q496" s="801"/>
      <c r="R496" s="801"/>
      <c r="S496" s="272"/>
    </row>
    <row r="497" ht="11.25" customHeight="1" x14ac:dyDescent="0.55000000000000004"/>
    <row r="523" spans="3:19" s="267" customFormat="1" ht="36" customHeight="1" x14ac:dyDescent="0.6">
      <c r="C523" s="800" t="s">
        <v>135</v>
      </c>
      <c r="D523" s="800"/>
      <c r="E523" s="800"/>
      <c r="F523" s="800"/>
      <c r="G523" s="800"/>
      <c r="H523" s="800"/>
      <c r="I523" s="800"/>
      <c r="J523" s="800"/>
      <c r="K523" s="800"/>
      <c r="L523" s="800"/>
      <c r="M523" s="800"/>
      <c r="N523" s="800"/>
      <c r="O523" s="800"/>
      <c r="P523" s="800"/>
      <c r="Q523" s="800"/>
      <c r="R523" s="800"/>
      <c r="S523" s="266"/>
    </row>
    <row r="524" spans="3:19" s="268" customFormat="1" ht="14.25" customHeight="1" x14ac:dyDescent="0.55000000000000004">
      <c r="D524" s="269"/>
      <c r="E524" s="270"/>
      <c r="F524" s="271"/>
      <c r="G524" s="270"/>
      <c r="H524" s="270"/>
      <c r="I524" s="270"/>
      <c r="J524" s="270"/>
      <c r="K524" s="270"/>
      <c r="L524" s="270"/>
      <c r="M524" s="270"/>
      <c r="N524" s="270"/>
      <c r="O524" s="270"/>
      <c r="P524" s="270"/>
      <c r="Q524" s="270"/>
      <c r="R524" s="270"/>
      <c r="S524" s="270"/>
    </row>
    <row r="525" spans="3:19" s="273" customFormat="1" ht="24" customHeight="1" x14ac:dyDescent="0.2">
      <c r="C525" s="270" t="s">
        <v>2</v>
      </c>
      <c r="D525" s="271">
        <f>Linkx2!$B$54</f>
        <v>0</v>
      </c>
      <c r="E525" s="271"/>
      <c r="F525" s="801">
        <f>Linkx2!$C$54</f>
        <v>0</v>
      </c>
      <c r="G525" s="801"/>
      <c r="H525" s="801"/>
      <c r="I525" s="801"/>
      <c r="J525" s="801"/>
      <c r="K525" s="801"/>
      <c r="L525" s="801"/>
      <c r="M525" s="801"/>
      <c r="N525" s="801"/>
      <c r="O525" s="801"/>
      <c r="P525" s="801"/>
      <c r="Q525" s="801"/>
      <c r="R525" s="801"/>
      <c r="S525" s="272"/>
    </row>
    <row r="526" spans="3:19" ht="11.25" customHeight="1" x14ac:dyDescent="0.55000000000000004"/>
    <row r="552" spans="3:19" s="267" customFormat="1" ht="36" customHeight="1" x14ac:dyDescent="0.6">
      <c r="C552" s="800" t="s">
        <v>135</v>
      </c>
      <c r="D552" s="800"/>
      <c r="E552" s="800"/>
      <c r="F552" s="800"/>
      <c r="G552" s="800"/>
      <c r="H552" s="800"/>
      <c r="I552" s="800"/>
      <c r="J552" s="800"/>
      <c r="K552" s="800"/>
      <c r="L552" s="800"/>
      <c r="M552" s="800"/>
      <c r="N552" s="800"/>
      <c r="O552" s="800"/>
      <c r="P552" s="800"/>
      <c r="Q552" s="800"/>
      <c r="R552" s="800"/>
      <c r="S552" s="266"/>
    </row>
    <row r="553" spans="3:19" s="268" customFormat="1" ht="14.25" customHeight="1" x14ac:dyDescent="0.55000000000000004">
      <c r="D553" s="269"/>
      <c r="E553" s="270"/>
      <c r="F553" s="271"/>
      <c r="G553" s="270"/>
      <c r="H553" s="270"/>
      <c r="I553" s="270"/>
      <c r="J553" s="270"/>
      <c r="K553" s="270"/>
      <c r="L553" s="270"/>
      <c r="M553" s="270"/>
      <c r="N553" s="270"/>
      <c r="O553" s="270"/>
      <c r="P553" s="270"/>
      <c r="Q553" s="270"/>
      <c r="R553" s="270"/>
      <c r="S553" s="270"/>
    </row>
    <row r="554" spans="3:19" s="273" customFormat="1" ht="24" customHeight="1" x14ac:dyDescent="0.2">
      <c r="C554" s="270" t="s">
        <v>2</v>
      </c>
      <c r="D554" s="271">
        <f>Linkx2!$B$55</f>
        <v>0</v>
      </c>
      <c r="E554" s="271"/>
      <c r="F554" s="801">
        <f>Linkx2!$C$55</f>
        <v>0</v>
      </c>
      <c r="G554" s="801"/>
      <c r="H554" s="801"/>
      <c r="I554" s="801"/>
      <c r="J554" s="801"/>
      <c r="K554" s="801"/>
      <c r="L554" s="801"/>
      <c r="M554" s="801"/>
      <c r="N554" s="801"/>
      <c r="O554" s="801"/>
      <c r="P554" s="801"/>
      <c r="Q554" s="801"/>
      <c r="R554" s="801"/>
      <c r="S554" s="272"/>
    </row>
    <row r="555" spans="3:19" ht="11.25" customHeight="1" x14ac:dyDescent="0.55000000000000004"/>
    <row r="581" spans="3:19" s="267" customFormat="1" ht="36" customHeight="1" x14ac:dyDescent="0.6">
      <c r="C581" s="800" t="s">
        <v>135</v>
      </c>
      <c r="D581" s="800"/>
      <c r="E581" s="800"/>
      <c r="F581" s="800"/>
      <c r="G581" s="800"/>
      <c r="H581" s="800"/>
      <c r="I581" s="800"/>
      <c r="J581" s="800"/>
      <c r="K581" s="800"/>
      <c r="L581" s="800"/>
      <c r="M581" s="800"/>
      <c r="N581" s="800"/>
      <c r="O581" s="800"/>
      <c r="P581" s="800"/>
      <c r="Q581" s="800"/>
      <c r="R581" s="800"/>
      <c r="S581" s="266"/>
    </row>
    <row r="582" spans="3:19" s="268" customFormat="1" ht="14.25" customHeight="1" x14ac:dyDescent="0.55000000000000004">
      <c r="D582" s="269"/>
      <c r="E582" s="270"/>
      <c r="F582" s="271"/>
      <c r="G582" s="270"/>
      <c r="H582" s="270"/>
      <c r="I582" s="270"/>
      <c r="J582" s="270"/>
      <c r="K582" s="270"/>
      <c r="L582" s="270"/>
      <c r="M582" s="270"/>
      <c r="N582" s="270"/>
      <c r="O582" s="270"/>
      <c r="P582" s="270"/>
      <c r="Q582" s="270"/>
      <c r="R582" s="270"/>
      <c r="S582" s="270"/>
    </row>
    <row r="583" spans="3:19" s="273" customFormat="1" ht="24" customHeight="1" x14ac:dyDescent="0.2">
      <c r="C583" s="270" t="s">
        <v>2</v>
      </c>
      <c r="D583" s="271">
        <f>Linkx2!$B$56</f>
        <v>0</v>
      </c>
      <c r="E583" s="271"/>
      <c r="F583" s="801">
        <f>Linkx2!$C$56</f>
        <v>0</v>
      </c>
      <c r="G583" s="801"/>
      <c r="H583" s="801"/>
      <c r="I583" s="801"/>
      <c r="J583" s="801"/>
      <c r="K583" s="801"/>
      <c r="L583" s="801"/>
      <c r="M583" s="801"/>
      <c r="N583" s="801"/>
      <c r="O583" s="801"/>
      <c r="P583" s="801"/>
      <c r="Q583" s="801"/>
      <c r="R583" s="801"/>
      <c r="S583" s="272"/>
    </row>
    <row r="584" spans="3:19" ht="11.25" customHeight="1" x14ac:dyDescent="0.55000000000000004"/>
    <row r="610" spans="3:19" s="267" customFormat="1" ht="36" customHeight="1" x14ac:dyDescent="0.6">
      <c r="C610" s="800" t="s">
        <v>135</v>
      </c>
      <c r="D610" s="800"/>
      <c r="E610" s="800"/>
      <c r="F610" s="800"/>
      <c r="G610" s="800"/>
      <c r="H610" s="800"/>
      <c r="I610" s="800"/>
      <c r="J610" s="800"/>
      <c r="K610" s="800"/>
      <c r="L610" s="800"/>
      <c r="M610" s="800"/>
      <c r="N610" s="800"/>
      <c r="O610" s="800"/>
      <c r="P610" s="800"/>
      <c r="Q610" s="800"/>
      <c r="R610" s="800"/>
      <c r="S610" s="266"/>
    </row>
    <row r="611" spans="3:19" s="268" customFormat="1" ht="14.25" customHeight="1" x14ac:dyDescent="0.55000000000000004">
      <c r="D611" s="269"/>
      <c r="E611" s="270"/>
      <c r="F611" s="271"/>
      <c r="G611" s="270"/>
      <c r="H611" s="270"/>
      <c r="I611" s="270"/>
      <c r="J611" s="270"/>
      <c r="K611" s="270"/>
      <c r="L611" s="270"/>
      <c r="M611" s="270"/>
      <c r="N611" s="270"/>
      <c r="O611" s="270"/>
      <c r="P611" s="270"/>
      <c r="Q611" s="270"/>
      <c r="R611" s="270"/>
      <c r="S611" s="270"/>
    </row>
    <row r="612" spans="3:19" s="273" customFormat="1" ht="24" customHeight="1" x14ac:dyDescent="0.2">
      <c r="C612" s="270" t="s">
        <v>2</v>
      </c>
      <c r="D612" s="271">
        <f>Linkx2!$B$57</f>
        <v>0</v>
      </c>
      <c r="E612" s="271"/>
      <c r="F612" s="801">
        <f>Linkx2!$C$57</f>
        <v>0</v>
      </c>
      <c r="G612" s="801"/>
      <c r="H612" s="801"/>
      <c r="I612" s="801"/>
      <c r="J612" s="801"/>
      <c r="K612" s="801"/>
      <c r="L612" s="801"/>
      <c r="M612" s="801"/>
      <c r="N612" s="801"/>
      <c r="O612" s="801"/>
      <c r="P612" s="801"/>
      <c r="Q612" s="801"/>
      <c r="R612" s="801"/>
      <c r="S612" s="272"/>
    </row>
    <row r="613" spans="3:19" ht="11.25" customHeight="1" x14ac:dyDescent="0.55000000000000004"/>
    <row r="639" spans="3:19" s="267" customFormat="1" ht="36" customHeight="1" x14ac:dyDescent="0.6">
      <c r="C639" s="800" t="s">
        <v>135</v>
      </c>
      <c r="D639" s="800"/>
      <c r="E639" s="800"/>
      <c r="F639" s="800"/>
      <c r="G639" s="800"/>
      <c r="H639" s="800"/>
      <c r="I639" s="800"/>
      <c r="J639" s="800"/>
      <c r="K639" s="800"/>
      <c r="L639" s="800"/>
      <c r="M639" s="800"/>
      <c r="N639" s="800"/>
      <c r="O639" s="800"/>
      <c r="P639" s="800"/>
      <c r="Q639" s="800"/>
      <c r="R639" s="800"/>
      <c r="S639" s="266"/>
    </row>
    <row r="640" spans="3:19" s="268" customFormat="1" ht="14.25" customHeight="1" x14ac:dyDescent="0.55000000000000004">
      <c r="D640" s="269"/>
      <c r="E640" s="270"/>
      <c r="F640" s="271"/>
      <c r="G640" s="270"/>
      <c r="H640" s="270"/>
      <c r="I640" s="270"/>
      <c r="J640" s="270"/>
      <c r="K640" s="270"/>
      <c r="L640" s="270"/>
      <c r="M640" s="270"/>
      <c r="N640" s="270"/>
      <c r="O640" s="270"/>
      <c r="P640" s="270"/>
      <c r="Q640" s="270"/>
      <c r="R640" s="270"/>
      <c r="S640" s="270"/>
    </row>
    <row r="641" spans="3:19" s="273" customFormat="1" ht="24" customHeight="1" x14ac:dyDescent="0.2">
      <c r="C641" s="270" t="s">
        <v>2</v>
      </c>
      <c r="D641" s="271">
        <f>Linkx2!$B$58</f>
        <v>0</v>
      </c>
      <c r="E641" s="271"/>
      <c r="F641" s="801">
        <f>Linkx2!$C$58</f>
        <v>0</v>
      </c>
      <c r="G641" s="801"/>
      <c r="H641" s="801"/>
      <c r="I641" s="801"/>
      <c r="J641" s="801"/>
      <c r="K641" s="801"/>
      <c r="L641" s="801"/>
      <c r="M641" s="801"/>
      <c r="N641" s="801"/>
      <c r="O641" s="801"/>
      <c r="P641" s="801"/>
      <c r="Q641" s="801"/>
      <c r="R641" s="801"/>
      <c r="S641" s="272"/>
    </row>
    <row r="642" spans="3:19" ht="11.25" customHeight="1" x14ac:dyDescent="0.55000000000000004"/>
    <row r="668" spans="3:19" s="267" customFormat="1" ht="36" customHeight="1" x14ac:dyDescent="0.6">
      <c r="C668" s="800" t="s">
        <v>135</v>
      </c>
      <c r="D668" s="800"/>
      <c r="E668" s="800"/>
      <c r="F668" s="800"/>
      <c r="G668" s="800"/>
      <c r="H668" s="800"/>
      <c r="I668" s="800"/>
      <c r="J668" s="800"/>
      <c r="K668" s="800"/>
      <c r="L668" s="800"/>
      <c r="M668" s="800"/>
      <c r="N668" s="800"/>
      <c r="O668" s="800"/>
      <c r="P668" s="800"/>
      <c r="Q668" s="800"/>
      <c r="R668" s="800"/>
      <c r="S668" s="266"/>
    </row>
    <row r="669" spans="3:19" s="268" customFormat="1" ht="14.25" customHeight="1" x14ac:dyDescent="0.55000000000000004">
      <c r="D669" s="269"/>
      <c r="E669" s="270"/>
      <c r="F669" s="271"/>
      <c r="G669" s="270"/>
      <c r="H669" s="270"/>
      <c r="I669" s="270"/>
      <c r="J669" s="270"/>
      <c r="K669" s="270"/>
      <c r="L669" s="270"/>
      <c r="M669" s="270"/>
      <c r="N669" s="270"/>
      <c r="O669" s="270"/>
      <c r="P669" s="270"/>
      <c r="Q669" s="270"/>
      <c r="R669" s="270"/>
      <c r="S669" s="270"/>
    </row>
    <row r="670" spans="3:19" s="273" customFormat="1" ht="24" customHeight="1" x14ac:dyDescent="0.2">
      <c r="C670" s="270" t="s">
        <v>2</v>
      </c>
      <c r="D670" s="271">
        <f>Linkx2!$B$59</f>
        <v>0</v>
      </c>
      <c r="E670" s="271"/>
      <c r="F670" s="801">
        <f>Linkx2!$C$59</f>
        <v>0</v>
      </c>
      <c r="G670" s="801"/>
      <c r="H670" s="801"/>
      <c r="I670" s="801"/>
      <c r="J670" s="801"/>
      <c r="K670" s="801"/>
      <c r="L670" s="801"/>
      <c r="M670" s="801"/>
      <c r="N670" s="801"/>
      <c r="O670" s="801"/>
      <c r="P670" s="801"/>
      <c r="Q670" s="801"/>
      <c r="R670" s="801"/>
      <c r="S670" s="272"/>
    </row>
    <row r="671" spans="3:19" ht="11.25" customHeight="1" x14ac:dyDescent="0.55000000000000004"/>
    <row r="697" spans="3:19" s="267" customFormat="1" ht="36" customHeight="1" x14ac:dyDescent="0.6">
      <c r="C697" s="800" t="s">
        <v>135</v>
      </c>
      <c r="D697" s="800"/>
      <c r="E697" s="800"/>
      <c r="F697" s="800"/>
      <c r="G697" s="800"/>
      <c r="H697" s="800"/>
      <c r="I697" s="800"/>
      <c r="J697" s="800"/>
      <c r="K697" s="800"/>
      <c r="L697" s="800"/>
      <c r="M697" s="800"/>
      <c r="N697" s="800"/>
      <c r="O697" s="800"/>
      <c r="P697" s="800"/>
      <c r="Q697" s="800"/>
      <c r="R697" s="800"/>
      <c r="S697" s="266"/>
    </row>
    <row r="698" spans="3:19" s="268" customFormat="1" ht="14.25" customHeight="1" x14ac:dyDescent="0.55000000000000004">
      <c r="D698" s="269"/>
      <c r="E698" s="270"/>
      <c r="F698" s="271"/>
      <c r="G698" s="270"/>
      <c r="H698" s="270"/>
      <c r="I698" s="270"/>
      <c r="J698" s="270"/>
      <c r="K698" s="270"/>
      <c r="L698" s="270"/>
      <c r="M698" s="270"/>
      <c r="N698" s="270"/>
      <c r="O698" s="270"/>
      <c r="P698" s="270"/>
      <c r="Q698" s="270"/>
      <c r="R698" s="270"/>
      <c r="S698" s="270"/>
    </row>
    <row r="699" spans="3:19" s="273" customFormat="1" ht="24" customHeight="1" x14ac:dyDescent="0.2">
      <c r="C699" s="270" t="s">
        <v>2</v>
      </c>
      <c r="D699" s="271">
        <f>Linkx2!$B$60</f>
        <v>0</v>
      </c>
      <c r="E699" s="271"/>
      <c r="F699" s="801">
        <f>Linkx2!$C$60</f>
        <v>0</v>
      </c>
      <c r="G699" s="801"/>
      <c r="H699" s="801"/>
      <c r="I699" s="801"/>
      <c r="J699" s="801"/>
      <c r="K699" s="801"/>
      <c r="L699" s="801"/>
      <c r="M699" s="801"/>
      <c r="N699" s="801"/>
      <c r="O699" s="801"/>
      <c r="P699" s="801"/>
      <c r="Q699" s="801"/>
      <c r="R699" s="801"/>
      <c r="S699" s="272"/>
    </row>
    <row r="700" spans="3:19" ht="11.25" customHeight="1" x14ac:dyDescent="0.55000000000000004"/>
    <row r="726" spans="3:19" s="267" customFormat="1" ht="36" customHeight="1" x14ac:dyDescent="0.6">
      <c r="C726" s="800" t="s">
        <v>135</v>
      </c>
      <c r="D726" s="800"/>
      <c r="E726" s="800"/>
      <c r="F726" s="800"/>
      <c r="G726" s="800"/>
      <c r="H726" s="800"/>
      <c r="I726" s="800"/>
      <c r="J726" s="800"/>
      <c r="K726" s="800"/>
      <c r="L726" s="800"/>
      <c r="M726" s="800"/>
      <c r="N726" s="800"/>
      <c r="O726" s="800"/>
      <c r="P726" s="800"/>
      <c r="Q726" s="800"/>
      <c r="R726" s="800"/>
      <c r="S726" s="266"/>
    </row>
    <row r="727" spans="3:19" s="268" customFormat="1" ht="14.25" customHeight="1" x14ac:dyDescent="0.55000000000000004">
      <c r="D727" s="269"/>
      <c r="E727" s="270"/>
      <c r="F727" s="271"/>
      <c r="G727" s="270"/>
      <c r="H727" s="270"/>
      <c r="I727" s="270"/>
      <c r="J727" s="270"/>
      <c r="K727" s="270"/>
      <c r="L727" s="270"/>
      <c r="M727" s="270"/>
      <c r="N727" s="270"/>
      <c r="O727" s="270"/>
      <c r="P727" s="270"/>
      <c r="Q727" s="270"/>
      <c r="R727" s="270"/>
      <c r="S727" s="270"/>
    </row>
    <row r="728" spans="3:19" s="273" customFormat="1" ht="24" customHeight="1" x14ac:dyDescent="0.2">
      <c r="C728" s="270" t="s">
        <v>2</v>
      </c>
      <c r="D728" s="271">
        <f>Linkx2!$B$61</f>
        <v>0</v>
      </c>
      <c r="E728" s="271"/>
      <c r="F728" s="801">
        <f>Linkx2!$C$61</f>
        <v>0</v>
      </c>
      <c r="G728" s="801"/>
      <c r="H728" s="801"/>
      <c r="I728" s="801"/>
      <c r="J728" s="801"/>
      <c r="K728" s="801"/>
      <c r="L728" s="801"/>
      <c r="M728" s="801"/>
      <c r="N728" s="801"/>
      <c r="O728" s="801"/>
      <c r="P728" s="801"/>
      <c r="Q728" s="801"/>
      <c r="R728" s="801"/>
      <c r="S728" s="272"/>
    </row>
    <row r="729" spans="3:19" ht="11.25" customHeight="1" x14ac:dyDescent="0.55000000000000004"/>
    <row r="755" spans="3:19" s="267" customFormat="1" ht="36" customHeight="1" x14ac:dyDescent="0.6">
      <c r="C755" s="800" t="s">
        <v>135</v>
      </c>
      <c r="D755" s="800"/>
      <c r="E755" s="800"/>
      <c r="F755" s="800"/>
      <c r="G755" s="800"/>
      <c r="H755" s="800"/>
      <c r="I755" s="800"/>
      <c r="J755" s="800"/>
      <c r="K755" s="800"/>
      <c r="L755" s="800"/>
      <c r="M755" s="800"/>
      <c r="N755" s="800"/>
      <c r="O755" s="800"/>
      <c r="P755" s="800"/>
      <c r="Q755" s="800"/>
      <c r="R755" s="800"/>
      <c r="S755" s="266"/>
    </row>
    <row r="756" spans="3:19" s="268" customFormat="1" ht="14.25" customHeight="1" x14ac:dyDescent="0.55000000000000004">
      <c r="D756" s="269"/>
      <c r="E756" s="270"/>
      <c r="F756" s="271"/>
      <c r="G756" s="270"/>
      <c r="H756" s="270"/>
      <c r="I756" s="270"/>
      <c r="J756" s="270"/>
      <c r="K756" s="270"/>
      <c r="L756" s="270"/>
      <c r="M756" s="270"/>
      <c r="N756" s="270"/>
      <c r="O756" s="270"/>
      <c r="P756" s="270"/>
      <c r="Q756" s="270"/>
      <c r="R756" s="270"/>
      <c r="S756" s="270"/>
    </row>
    <row r="757" spans="3:19" s="273" customFormat="1" ht="24" customHeight="1" x14ac:dyDescent="0.2">
      <c r="C757" s="270" t="s">
        <v>2</v>
      </c>
      <c r="D757" s="271">
        <f>Linkx2!$B$62</f>
        <v>0</v>
      </c>
      <c r="E757" s="271"/>
      <c r="F757" s="801">
        <f>Linkx2!$C$62</f>
        <v>0</v>
      </c>
      <c r="G757" s="801"/>
      <c r="H757" s="801"/>
      <c r="I757" s="801"/>
      <c r="J757" s="801"/>
      <c r="K757" s="801"/>
      <c r="L757" s="801"/>
      <c r="M757" s="801"/>
      <c r="N757" s="801"/>
      <c r="O757" s="801"/>
      <c r="P757" s="801"/>
      <c r="Q757" s="801"/>
      <c r="R757" s="801"/>
      <c r="S757" s="272"/>
    </row>
    <row r="758" spans="3:19" ht="11.25" customHeight="1" x14ac:dyDescent="0.55000000000000004"/>
    <row r="784" spans="3:19" s="267" customFormat="1" ht="36" customHeight="1" x14ac:dyDescent="0.6">
      <c r="C784" s="800" t="s">
        <v>135</v>
      </c>
      <c r="D784" s="800"/>
      <c r="E784" s="800"/>
      <c r="F784" s="800"/>
      <c r="G784" s="800"/>
      <c r="H784" s="800"/>
      <c r="I784" s="800"/>
      <c r="J784" s="800"/>
      <c r="K784" s="800"/>
      <c r="L784" s="800"/>
      <c r="M784" s="800"/>
      <c r="N784" s="800"/>
      <c r="O784" s="800"/>
      <c r="P784" s="800"/>
      <c r="Q784" s="800"/>
      <c r="R784" s="800"/>
      <c r="S784" s="266"/>
    </row>
    <row r="785" spans="3:19" s="268" customFormat="1" ht="14.25" customHeight="1" x14ac:dyDescent="0.55000000000000004">
      <c r="D785" s="269"/>
      <c r="E785" s="270"/>
      <c r="F785" s="271"/>
      <c r="G785" s="270"/>
      <c r="H785" s="270"/>
      <c r="I785" s="270"/>
      <c r="J785" s="270"/>
      <c r="K785" s="270"/>
      <c r="L785" s="270"/>
      <c r="M785" s="270"/>
      <c r="N785" s="270"/>
      <c r="O785" s="270"/>
      <c r="P785" s="270"/>
      <c r="Q785" s="270"/>
      <c r="R785" s="270"/>
      <c r="S785" s="270"/>
    </row>
    <row r="786" spans="3:19" s="273" customFormat="1" ht="24" customHeight="1" x14ac:dyDescent="0.2">
      <c r="C786" s="270" t="s">
        <v>2</v>
      </c>
      <c r="D786" s="271">
        <f>Linkx2!$B$63</f>
        <v>0</v>
      </c>
      <c r="E786" s="271"/>
      <c r="F786" s="801">
        <f>Linkx2!$C$63</f>
        <v>0</v>
      </c>
      <c r="G786" s="801"/>
      <c r="H786" s="801"/>
      <c r="I786" s="801"/>
      <c r="J786" s="801"/>
      <c r="K786" s="801"/>
      <c r="L786" s="801"/>
      <c r="M786" s="801"/>
      <c r="N786" s="801"/>
      <c r="O786" s="801"/>
      <c r="P786" s="801"/>
      <c r="Q786" s="801"/>
      <c r="R786" s="801"/>
      <c r="S786" s="272"/>
    </row>
    <row r="787" spans="3:19" ht="11.25" customHeight="1" x14ac:dyDescent="0.55000000000000004"/>
    <row r="813" spans="3:19" s="267" customFormat="1" ht="36" customHeight="1" x14ac:dyDescent="0.6">
      <c r="C813" s="802" t="s">
        <v>135</v>
      </c>
      <c r="D813" s="802"/>
      <c r="E813" s="802"/>
      <c r="F813" s="802"/>
      <c r="G813" s="802"/>
      <c r="H813" s="802"/>
      <c r="I813" s="802"/>
      <c r="J813" s="802"/>
      <c r="K813" s="802"/>
      <c r="L813" s="802"/>
      <c r="M813" s="802"/>
      <c r="N813" s="802"/>
      <c r="O813" s="802"/>
      <c r="P813" s="802"/>
      <c r="Q813" s="802"/>
      <c r="R813" s="802"/>
      <c r="S813" s="266"/>
    </row>
    <row r="814" spans="3:19" s="268" customFormat="1" ht="14.25" customHeight="1" x14ac:dyDescent="0.55000000000000004">
      <c r="D814" s="269"/>
      <c r="E814" s="270"/>
      <c r="F814" s="271"/>
      <c r="G814" s="270"/>
      <c r="H814" s="270"/>
      <c r="I814" s="270"/>
      <c r="J814" s="270"/>
      <c r="K814" s="270"/>
      <c r="L814" s="270"/>
      <c r="M814" s="270"/>
      <c r="N814" s="270"/>
      <c r="O814" s="270"/>
      <c r="P814" s="270"/>
      <c r="Q814" s="270"/>
      <c r="R814" s="270"/>
      <c r="S814" s="270"/>
    </row>
    <row r="815" spans="3:19" s="273" customFormat="1" ht="24" customHeight="1" x14ac:dyDescent="0.2">
      <c r="C815" s="270" t="s">
        <v>2</v>
      </c>
      <c r="D815" s="271">
        <f>Linkx2!$B$64</f>
        <v>0</v>
      </c>
      <c r="E815" s="271"/>
      <c r="F815" s="801">
        <f>Linkx2!$C$64</f>
        <v>0</v>
      </c>
      <c r="G815" s="801"/>
      <c r="H815" s="801"/>
      <c r="I815" s="801"/>
      <c r="J815" s="801"/>
      <c r="K815" s="801"/>
      <c r="L815" s="801"/>
      <c r="M815" s="801"/>
      <c r="N815" s="801"/>
      <c r="O815" s="801"/>
      <c r="P815" s="801"/>
      <c r="Q815" s="801"/>
      <c r="R815" s="801"/>
      <c r="S815" s="272"/>
    </row>
    <row r="816" spans="3:19" ht="11.25" customHeight="1" x14ac:dyDescent="0.55000000000000004"/>
    <row r="842" spans="3:19" s="267" customFormat="1" ht="36" customHeight="1" x14ac:dyDescent="0.6">
      <c r="C842" s="800" t="s">
        <v>135</v>
      </c>
      <c r="D842" s="800"/>
      <c r="E842" s="800"/>
      <c r="F842" s="800"/>
      <c r="G842" s="800"/>
      <c r="H842" s="800"/>
      <c r="I842" s="800"/>
      <c r="J842" s="800"/>
      <c r="K842" s="800"/>
      <c r="L842" s="800"/>
      <c r="M842" s="800"/>
      <c r="N842" s="800"/>
      <c r="O842" s="800"/>
      <c r="P842" s="800"/>
      <c r="Q842" s="800"/>
      <c r="R842" s="800"/>
      <c r="S842" s="266"/>
    </row>
    <row r="843" spans="3:19" s="268" customFormat="1" ht="14.25" customHeight="1" x14ac:dyDescent="0.55000000000000004">
      <c r="D843" s="269"/>
      <c r="E843" s="270"/>
      <c r="F843" s="271"/>
      <c r="G843" s="270"/>
      <c r="H843" s="270"/>
      <c r="I843" s="270"/>
      <c r="J843" s="270"/>
      <c r="K843" s="270"/>
      <c r="L843" s="270"/>
      <c r="M843" s="270"/>
      <c r="N843" s="270"/>
      <c r="O843" s="270"/>
      <c r="P843" s="270"/>
      <c r="Q843" s="270"/>
      <c r="R843" s="270"/>
      <c r="S843" s="270"/>
    </row>
    <row r="844" spans="3:19" s="273" customFormat="1" ht="24" customHeight="1" x14ac:dyDescent="0.2">
      <c r="C844" s="270" t="s">
        <v>2</v>
      </c>
      <c r="D844" s="271">
        <f>Linkx2!$B$65</f>
        <v>0</v>
      </c>
      <c r="E844" s="271"/>
      <c r="F844" s="801">
        <f>Linkx2!$C$65</f>
        <v>0</v>
      </c>
      <c r="G844" s="801"/>
      <c r="H844" s="801"/>
      <c r="I844" s="801"/>
      <c r="J844" s="801"/>
      <c r="K844" s="801"/>
      <c r="L844" s="801"/>
      <c r="M844" s="801"/>
      <c r="N844" s="801"/>
      <c r="O844" s="801"/>
      <c r="P844" s="801"/>
      <c r="Q844" s="801"/>
      <c r="R844" s="801"/>
      <c r="S844" s="272"/>
    </row>
    <row r="845" spans="3:19" ht="11.25" customHeight="1" x14ac:dyDescent="0.55000000000000004"/>
  </sheetData>
  <sheetProtection password="CF73" sheet="1" objects="1" scenarios="1"/>
  <mergeCells count="90">
    <mergeCell ref="C30:R30"/>
    <mergeCell ref="F32:P32"/>
    <mergeCell ref="Q32:R32"/>
    <mergeCell ref="C1:R1"/>
    <mergeCell ref="F3:P3"/>
    <mergeCell ref="Q3:R3"/>
    <mergeCell ref="C88:R88"/>
    <mergeCell ref="F90:P90"/>
    <mergeCell ref="Q90:R90"/>
    <mergeCell ref="C59:R59"/>
    <mergeCell ref="F61:P61"/>
    <mergeCell ref="Q61:R61"/>
    <mergeCell ref="C146:R146"/>
    <mergeCell ref="F148:P148"/>
    <mergeCell ref="Q148:R148"/>
    <mergeCell ref="C117:R117"/>
    <mergeCell ref="F119:P119"/>
    <mergeCell ref="Q119:R119"/>
    <mergeCell ref="C204:R204"/>
    <mergeCell ref="F206:P206"/>
    <mergeCell ref="Q206:R206"/>
    <mergeCell ref="C175:R175"/>
    <mergeCell ref="F177:P177"/>
    <mergeCell ref="Q177:R177"/>
    <mergeCell ref="C262:R262"/>
    <mergeCell ref="F264:P264"/>
    <mergeCell ref="Q264:R264"/>
    <mergeCell ref="C233:R233"/>
    <mergeCell ref="F235:P235"/>
    <mergeCell ref="Q235:R235"/>
    <mergeCell ref="C320:R320"/>
    <mergeCell ref="F322:P322"/>
    <mergeCell ref="Q322:R322"/>
    <mergeCell ref="C291:R291"/>
    <mergeCell ref="F293:P293"/>
    <mergeCell ref="Q293:R293"/>
    <mergeCell ref="C378:R378"/>
    <mergeCell ref="F380:P380"/>
    <mergeCell ref="Q380:R380"/>
    <mergeCell ref="C349:R349"/>
    <mergeCell ref="F351:P351"/>
    <mergeCell ref="Q351:R351"/>
    <mergeCell ref="C436:R436"/>
    <mergeCell ref="F438:P438"/>
    <mergeCell ref="Q438:R438"/>
    <mergeCell ref="C407:R407"/>
    <mergeCell ref="F409:P409"/>
    <mergeCell ref="Q409:R409"/>
    <mergeCell ref="C494:R494"/>
    <mergeCell ref="F496:P496"/>
    <mergeCell ref="Q496:R496"/>
    <mergeCell ref="C465:R465"/>
    <mergeCell ref="F467:P467"/>
    <mergeCell ref="Q467:R467"/>
    <mergeCell ref="C552:R552"/>
    <mergeCell ref="F554:P554"/>
    <mergeCell ref="Q554:R554"/>
    <mergeCell ref="C523:R523"/>
    <mergeCell ref="F525:P525"/>
    <mergeCell ref="Q525:R525"/>
    <mergeCell ref="C610:R610"/>
    <mergeCell ref="F612:P612"/>
    <mergeCell ref="Q612:R612"/>
    <mergeCell ref="C581:R581"/>
    <mergeCell ref="F583:P583"/>
    <mergeCell ref="Q583:R583"/>
    <mergeCell ref="C755:R755"/>
    <mergeCell ref="C726:R726"/>
    <mergeCell ref="F699:P699"/>
    <mergeCell ref="Q699:R699"/>
    <mergeCell ref="C668:R668"/>
    <mergeCell ref="F670:P670"/>
    <mergeCell ref="Q670:R670"/>
    <mergeCell ref="C697:R697"/>
    <mergeCell ref="C639:R639"/>
    <mergeCell ref="F641:P641"/>
    <mergeCell ref="Q641:R641"/>
    <mergeCell ref="F844:P844"/>
    <mergeCell ref="Q844:R844"/>
    <mergeCell ref="F815:P815"/>
    <mergeCell ref="Q815:R815"/>
    <mergeCell ref="C842:R842"/>
    <mergeCell ref="F786:P786"/>
    <mergeCell ref="Q786:R786"/>
    <mergeCell ref="C813:R813"/>
    <mergeCell ref="F757:P757"/>
    <mergeCell ref="Q757:R757"/>
    <mergeCell ref="C784:R784"/>
    <mergeCell ref="F728:P728"/>
    <mergeCell ref="Q728:R728"/>
  </mergeCells>
  <pageMargins left="0.23" right="0.18" top="0.55000000000000004" bottom="0.2" header="0.31496062992126" footer="0.25"/>
  <pageSetup paperSize="9" pageOrder="overThenDown" orientation="landscape" horizontalDpi="4294967294" verticalDpi="1200" r:id="rId1"/>
  <headerFooter>
    <oddFooter>&amp;C&amp;9Testing Analyze Program (TAP)&amp;10
&amp;8&amp;K7030A0P.4 (2560)</oddFooter>
  </headerFooter>
  <rowBreaks count="23" manualBreakCount="23">
    <brk id="29" max="16383" man="1"/>
    <brk id="58" max="16383" man="1"/>
    <brk id="87" max="16383" man="1"/>
    <brk id="116" max="16383" man="1"/>
    <brk id="145" max="16383" man="1"/>
    <brk id="174" max="16383" man="1"/>
    <brk id="203" max="16383" man="1"/>
    <brk id="261" max="16383" man="1"/>
    <brk id="319" max="16383" man="1"/>
    <brk id="348" max="16383" man="1"/>
    <brk id="377" max="16383" man="1"/>
    <brk id="435" max="16383" man="1"/>
    <brk id="464" max="16383" man="1"/>
    <brk id="522" max="16383" man="1"/>
    <brk id="551" max="16383" man="1"/>
    <brk id="580" max="16383" man="1"/>
    <brk id="609" max="16383" man="1"/>
    <brk id="667" max="16383" man="1"/>
    <brk id="696" max="16383" man="1"/>
    <brk id="725" max="16383" man="1"/>
    <brk id="754" max="16383" man="1"/>
    <brk id="783" max="16383" man="1"/>
    <brk id="8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N78"/>
  <sheetViews>
    <sheetView topLeftCell="A17" zoomScale="85" zoomScaleNormal="85" workbookViewId="0">
      <selection activeCell="AA33" sqref="Z33:AA33"/>
    </sheetView>
  </sheetViews>
  <sheetFormatPr defaultRowHeight="20.25" customHeight="1" x14ac:dyDescent="0.55000000000000004"/>
  <cols>
    <col min="1" max="1" width="1.5703125" style="423" customWidth="1"/>
    <col min="2" max="2" width="41" style="443" customWidth="1"/>
    <col min="3" max="6" width="8.140625" style="443" customWidth="1"/>
    <col min="7" max="7" width="8.5703125" style="443" customWidth="1"/>
    <col min="8" max="10" width="9.42578125" style="443" customWidth="1"/>
    <col min="11" max="14" width="7" style="443" customWidth="1"/>
    <col min="15" max="15" width="1.85546875" style="423" customWidth="1"/>
    <col min="16" max="16" width="43.7109375" style="423" customWidth="1"/>
    <col min="17" max="118" width="9.140625" style="423"/>
    <col min="119" max="257" width="9.140625" style="443"/>
    <col min="258" max="258" width="41.85546875" style="443" customWidth="1"/>
    <col min="259" max="259" width="7.5703125" style="443" customWidth="1"/>
    <col min="260" max="262" width="6.42578125" style="443" customWidth="1"/>
    <col min="263" max="263" width="8.5703125" style="443" customWidth="1"/>
    <col min="264" max="264" width="9.140625" style="443"/>
    <col min="265" max="265" width="8.5703125" style="443" customWidth="1"/>
    <col min="266" max="266" width="10.85546875" style="443" customWidth="1"/>
    <col min="267" max="270" width="7.5703125" style="443" customWidth="1"/>
    <col min="271" max="513" width="9.140625" style="443"/>
    <col min="514" max="514" width="41.85546875" style="443" customWidth="1"/>
    <col min="515" max="515" width="7.5703125" style="443" customWidth="1"/>
    <col min="516" max="518" width="6.42578125" style="443" customWidth="1"/>
    <col min="519" max="519" width="8.5703125" style="443" customWidth="1"/>
    <col min="520" max="520" width="9.140625" style="443"/>
    <col min="521" max="521" width="8.5703125" style="443" customWidth="1"/>
    <col min="522" max="522" width="10.85546875" style="443" customWidth="1"/>
    <col min="523" max="526" width="7.5703125" style="443" customWidth="1"/>
    <col min="527" max="769" width="9.140625" style="443"/>
    <col min="770" max="770" width="41.85546875" style="443" customWidth="1"/>
    <col min="771" max="771" width="7.5703125" style="443" customWidth="1"/>
    <col min="772" max="774" width="6.42578125" style="443" customWidth="1"/>
    <col min="775" max="775" width="8.5703125" style="443" customWidth="1"/>
    <col min="776" max="776" width="9.140625" style="443"/>
    <col min="777" max="777" width="8.5703125" style="443" customWidth="1"/>
    <col min="778" max="778" width="10.85546875" style="443" customWidth="1"/>
    <col min="779" max="782" width="7.5703125" style="443" customWidth="1"/>
    <col min="783" max="1025" width="9.140625" style="443"/>
    <col min="1026" max="1026" width="41.85546875" style="443" customWidth="1"/>
    <col min="1027" max="1027" width="7.5703125" style="443" customWidth="1"/>
    <col min="1028" max="1030" width="6.42578125" style="443" customWidth="1"/>
    <col min="1031" max="1031" width="8.5703125" style="443" customWidth="1"/>
    <col min="1032" max="1032" width="9.140625" style="443"/>
    <col min="1033" max="1033" width="8.5703125" style="443" customWidth="1"/>
    <col min="1034" max="1034" width="10.85546875" style="443" customWidth="1"/>
    <col min="1035" max="1038" width="7.5703125" style="443" customWidth="1"/>
    <col min="1039" max="1281" width="9.140625" style="443"/>
    <col min="1282" max="1282" width="41.85546875" style="443" customWidth="1"/>
    <col min="1283" max="1283" width="7.5703125" style="443" customWidth="1"/>
    <col min="1284" max="1286" width="6.42578125" style="443" customWidth="1"/>
    <col min="1287" max="1287" width="8.5703125" style="443" customWidth="1"/>
    <col min="1288" max="1288" width="9.140625" style="443"/>
    <col min="1289" max="1289" width="8.5703125" style="443" customWidth="1"/>
    <col min="1290" max="1290" width="10.85546875" style="443" customWidth="1"/>
    <col min="1291" max="1294" width="7.5703125" style="443" customWidth="1"/>
    <col min="1295" max="1537" width="9.140625" style="443"/>
    <col min="1538" max="1538" width="41.85546875" style="443" customWidth="1"/>
    <col min="1539" max="1539" width="7.5703125" style="443" customWidth="1"/>
    <col min="1540" max="1542" width="6.42578125" style="443" customWidth="1"/>
    <col min="1543" max="1543" width="8.5703125" style="443" customWidth="1"/>
    <col min="1544" max="1544" width="9.140625" style="443"/>
    <col min="1545" max="1545" width="8.5703125" style="443" customWidth="1"/>
    <col min="1546" max="1546" width="10.85546875" style="443" customWidth="1"/>
    <col min="1547" max="1550" width="7.5703125" style="443" customWidth="1"/>
    <col min="1551" max="1793" width="9.140625" style="443"/>
    <col min="1794" max="1794" width="41.85546875" style="443" customWidth="1"/>
    <col min="1795" max="1795" width="7.5703125" style="443" customWidth="1"/>
    <col min="1796" max="1798" width="6.42578125" style="443" customWidth="1"/>
    <col min="1799" max="1799" width="8.5703125" style="443" customWidth="1"/>
    <col min="1800" max="1800" width="9.140625" style="443"/>
    <col min="1801" max="1801" width="8.5703125" style="443" customWidth="1"/>
    <col min="1802" max="1802" width="10.85546875" style="443" customWidth="1"/>
    <col min="1803" max="1806" width="7.5703125" style="443" customWidth="1"/>
    <col min="1807" max="2049" width="9.140625" style="443"/>
    <col min="2050" max="2050" width="41.85546875" style="443" customWidth="1"/>
    <col min="2051" max="2051" width="7.5703125" style="443" customWidth="1"/>
    <col min="2052" max="2054" width="6.42578125" style="443" customWidth="1"/>
    <col min="2055" max="2055" width="8.5703125" style="443" customWidth="1"/>
    <col min="2056" max="2056" width="9.140625" style="443"/>
    <col min="2057" max="2057" width="8.5703125" style="443" customWidth="1"/>
    <col min="2058" max="2058" width="10.85546875" style="443" customWidth="1"/>
    <col min="2059" max="2062" width="7.5703125" style="443" customWidth="1"/>
    <col min="2063" max="2305" width="9.140625" style="443"/>
    <col min="2306" max="2306" width="41.85546875" style="443" customWidth="1"/>
    <col min="2307" max="2307" width="7.5703125" style="443" customWidth="1"/>
    <col min="2308" max="2310" width="6.42578125" style="443" customWidth="1"/>
    <col min="2311" max="2311" width="8.5703125" style="443" customWidth="1"/>
    <col min="2312" max="2312" width="9.140625" style="443"/>
    <col min="2313" max="2313" width="8.5703125" style="443" customWidth="1"/>
    <col min="2314" max="2314" width="10.85546875" style="443" customWidth="1"/>
    <col min="2315" max="2318" width="7.5703125" style="443" customWidth="1"/>
    <col min="2319" max="2561" width="9.140625" style="443"/>
    <col min="2562" max="2562" width="41.85546875" style="443" customWidth="1"/>
    <col min="2563" max="2563" width="7.5703125" style="443" customWidth="1"/>
    <col min="2564" max="2566" width="6.42578125" style="443" customWidth="1"/>
    <col min="2567" max="2567" width="8.5703125" style="443" customWidth="1"/>
    <col min="2568" max="2568" width="9.140625" style="443"/>
    <col min="2569" max="2569" width="8.5703125" style="443" customWidth="1"/>
    <col min="2570" max="2570" width="10.85546875" style="443" customWidth="1"/>
    <col min="2571" max="2574" width="7.5703125" style="443" customWidth="1"/>
    <col min="2575" max="2817" width="9.140625" style="443"/>
    <col min="2818" max="2818" width="41.85546875" style="443" customWidth="1"/>
    <col min="2819" max="2819" width="7.5703125" style="443" customWidth="1"/>
    <col min="2820" max="2822" width="6.42578125" style="443" customWidth="1"/>
    <col min="2823" max="2823" width="8.5703125" style="443" customWidth="1"/>
    <col min="2824" max="2824" width="9.140625" style="443"/>
    <col min="2825" max="2825" width="8.5703125" style="443" customWidth="1"/>
    <col min="2826" max="2826" width="10.85546875" style="443" customWidth="1"/>
    <col min="2827" max="2830" width="7.5703125" style="443" customWidth="1"/>
    <col min="2831" max="3073" width="9.140625" style="443"/>
    <col min="3074" max="3074" width="41.85546875" style="443" customWidth="1"/>
    <col min="3075" max="3075" width="7.5703125" style="443" customWidth="1"/>
    <col min="3076" max="3078" width="6.42578125" style="443" customWidth="1"/>
    <col min="3079" max="3079" width="8.5703125" style="443" customWidth="1"/>
    <col min="3080" max="3080" width="9.140625" style="443"/>
    <col min="3081" max="3081" width="8.5703125" style="443" customWidth="1"/>
    <col min="3082" max="3082" width="10.85546875" style="443" customWidth="1"/>
    <col min="3083" max="3086" width="7.5703125" style="443" customWidth="1"/>
    <col min="3087" max="3329" width="9.140625" style="443"/>
    <col min="3330" max="3330" width="41.85546875" style="443" customWidth="1"/>
    <col min="3331" max="3331" width="7.5703125" style="443" customWidth="1"/>
    <col min="3332" max="3334" width="6.42578125" style="443" customWidth="1"/>
    <col min="3335" max="3335" width="8.5703125" style="443" customWidth="1"/>
    <col min="3336" max="3336" width="9.140625" style="443"/>
    <col min="3337" max="3337" width="8.5703125" style="443" customWidth="1"/>
    <col min="3338" max="3338" width="10.85546875" style="443" customWidth="1"/>
    <col min="3339" max="3342" width="7.5703125" style="443" customWidth="1"/>
    <col min="3343" max="3585" width="9.140625" style="443"/>
    <col min="3586" max="3586" width="41.85546875" style="443" customWidth="1"/>
    <col min="3587" max="3587" width="7.5703125" style="443" customWidth="1"/>
    <col min="3588" max="3590" width="6.42578125" style="443" customWidth="1"/>
    <col min="3591" max="3591" width="8.5703125" style="443" customWidth="1"/>
    <col min="3592" max="3592" width="9.140625" style="443"/>
    <col min="3593" max="3593" width="8.5703125" style="443" customWidth="1"/>
    <col min="3594" max="3594" width="10.85546875" style="443" customWidth="1"/>
    <col min="3595" max="3598" width="7.5703125" style="443" customWidth="1"/>
    <col min="3599" max="3841" width="9.140625" style="443"/>
    <col min="3842" max="3842" width="41.85546875" style="443" customWidth="1"/>
    <col min="3843" max="3843" width="7.5703125" style="443" customWidth="1"/>
    <col min="3844" max="3846" width="6.42578125" style="443" customWidth="1"/>
    <col min="3847" max="3847" width="8.5703125" style="443" customWidth="1"/>
    <col min="3848" max="3848" width="9.140625" style="443"/>
    <col min="3849" max="3849" width="8.5703125" style="443" customWidth="1"/>
    <col min="3850" max="3850" width="10.85546875" style="443" customWidth="1"/>
    <col min="3851" max="3854" width="7.5703125" style="443" customWidth="1"/>
    <col min="3855" max="4097" width="9.140625" style="443"/>
    <col min="4098" max="4098" width="41.85546875" style="443" customWidth="1"/>
    <col min="4099" max="4099" width="7.5703125" style="443" customWidth="1"/>
    <col min="4100" max="4102" width="6.42578125" style="443" customWidth="1"/>
    <col min="4103" max="4103" width="8.5703125" style="443" customWidth="1"/>
    <col min="4104" max="4104" width="9.140625" style="443"/>
    <col min="4105" max="4105" width="8.5703125" style="443" customWidth="1"/>
    <col min="4106" max="4106" width="10.85546875" style="443" customWidth="1"/>
    <col min="4107" max="4110" width="7.5703125" style="443" customWidth="1"/>
    <col min="4111" max="4353" width="9.140625" style="443"/>
    <col min="4354" max="4354" width="41.85546875" style="443" customWidth="1"/>
    <col min="4355" max="4355" width="7.5703125" style="443" customWidth="1"/>
    <col min="4356" max="4358" width="6.42578125" style="443" customWidth="1"/>
    <col min="4359" max="4359" width="8.5703125" style="443" customWidth="1"/>
    <col min="4360" max="4360" width="9.140625" style="443"/>
    <col min="4361" max="4361" width="8.5703125" style="443" customWidth="1"/>
    <col min="4362" max="4362" width="10.85546875" style="443" customWidth="1"/>
    <col min="4363" max="4366" width="7.5703125" style="443" customWidth="1"/>
    <col min="4367" max="4609" width="9.140625" style="443"/>
    <col min="4610" max="4610" width="41.85546875" style="443" customWidth="1"/>
    <col min="4611" max="4611" width="7.5703125" style="443" customWidth="1"/>
    <col min="4612" max="4614" width="6.42578125" style="443" customWidth="1"/>
    <col min="4615" max="4615" width="8.5703125" style="443" customWidth="1"/>
    <col min="4616" max="4616" width="9.140625" style="443"/>
    <col min="4617" max="4617" width="8.5703125" style="443" customWidth="1"/>
    <col min="4618" max="4618" width="10.85546875" style="443" customWidth="1"/>
    <col min="4619" max="4622" width="7.5703125" style="443" customWidth="1"/>
    <col min="4623" max="4865" width="9.140625" style="443"/>
    <col min="4866" max="4866" width="41.85546875" style="443" customWidth="1"/>
    <col min="4867" max="4867" width="7.5703125" style="443" customWidth="1"/>
    <col min="4868" max="4870" width="6.42578125" style="443" customWidth="1"/>
    <col min="4871" max="4871" width="8.5703125" style="443" customWidth="1"/>
    <col min="4872" max="4872" width="9.140625" style="443"/>
    <col min="4873" max="4873" width="8.5703125" style="443" customWidth="1"/>
    <col min="4874" max="4874" width="10.85546875" style="443" customWidth="1"/>
    <col min="4875" max="4878" width="7.5703125" style="443" customWidth="1"/>
    <col min="4879" max="5121" width="9.140625" style="443"/>
    <col min="5122" max="5122" width="41.85546875" style="443" customWidth="1"/>
    <col min="5123" max="5123" width="7.5703125" style="443" customWidth="1"/>
    <col min="5124" max="5126" width="6.42578125" style="443" customWidth="1"/>
    <col min="5127" max="5127" width="8.5703125" style="443" customWidth="1"/>
    <col min="5128" max="5128" width="9.140625" style="443"/>
    <col min="5129" max="5129" width="8.5703125" style="443" customWidth="1"/>
    <col min="5130" max="5130" width="10.85546875" style="443" customWidth="1"/>
    <col min="5131" max="5134" width="7.5703125" style="443" customWidth="1"/>
    <col min="5135" max="5377" width="9.140625" style="443"/>
    <col min="5378" max="5378" width="41.85546875" style="443" customWidth="1"/>
    <col min="5379" max="5379" width="7.5703125" style="443" customWidth="1"/>
    <col min="5380" max="5382" width="6.42578125" style="443" customWidth="1"/>
    <col min="5383" max="5383" width="8.5703125" style="443" customWidth="1"/>
    <col min="5384" max="5384" width="9.140625" style="443"/>
    <col min="5385" max="5385" width="8.5703125" style="443" customWidth="1"/>
    <col min="5386" max="5386" width="10.85546875" style="443" customWidth="1"/>
    <col min="5387" max="5390" width="7.5703125" style="443" customWidth="1"/>
    <col min="5391" max="5633" width="9.140625" style="443"/>
    <col min="5634" max="5634" width="41.85546875" style="443" customWidth="1"/>
    <col min="5635" max="5635" width="7.5703125" style="443" customWidth="1"/>
    <col min="5636" max="5638" width="6.42578125" style="443" customWidth="1"/>
    <col min="5639" max="5639" width="8.5703125" style="443" customWidth="1"/>
    <col min="5640" max="5640" width="9.140625" style="443"/>
    <col min="5641" max="5641" width="8.5703125" style="443" customWidth="1"/>
    <col min="5642" max="5642" width="10.85546875" style="443" customWidth="1"/>
    <col min="5643" max="5646" width="7.5703125" style="443" customWidth="1"/>
    <col min="5647" max="5889" width="9.140625" style="443"/>
    <col min="5890" max="5890" width="41.85546875" style="443" customWidth="1"/>
    <col min="5891" max="5891" width="7.5703125" style="443" customWidth="1"/>
    <col min="5892" max="5894" width="6.42578125" style="443" customWidth="1"/>
    <col min="5895" max="5895" width="8.5703125" style="443" customWidth="1"/>
    <col min="5896" max="5896" width="9.140625" style="443"/>
    <col min="5897" max="5897" width="8.5703125" style="443" customWidth="1"/>
    <col min="5898" max="5898" width="10.85546875" style="443" customWidth="1"/>
    <col min="5899" max="5902" width="7.5703125" style="443" customWidth="1"/>
    <col min="5903" max="6145" width="9.140625" style="443"/>
    <col min="6146" max="6146" width="41.85546875" style="443" customWidth="1"/>
    <col min="6147" max="6147" width="7.5703125" style="443" customWidth="1"/>
    <col min="6148" max="6150" width="6.42578125" style="443" customWidth="1"/>
    <col min="6151" max="6151" width="8.5703125" style="443" customWidth="1"/>
    <col min="6152" max="6152" width="9.140625" style="443"/>
    <col min="6153" max="6153" width="8.5703125" style="443" customWidth="1"/>
    <col min="6154" max="6154" width="10.85546875" style="443" customWidth="1"/>
    <col min="6155" max="6158" width="7.5703125" style="443" customWidth="1"/>
    <col min="6159" max="6401" width="9.140625" style="443"/>
    <col min="6402" max="6402" width="41.85546875" style="443" customWidth="1"/>
    <col min="6403" max="6403" width="7.5703125" style="443" customWidth="1"/>
    <col min="6404" max="6406" width="6.42578125" style="443" customWidth="1"/>
    <col min="6407" max="6407" width="8.5703125" style="443" customWidth="1"/>
    <col min="6408" max="6408" width="9.140625" style="443"/>
    <col min="6409" max="6409" width="8.5703125" style="443" customWidth="1"/>
    <col min="6410" max="6410" width="10.85546875" style="443" customWidth="1"/>
    <col min="6411" max="6414" width="7.5703125" style="443" customWidth="1"/>
    <col min="6415" max="6657" width="9.140625" style="443"/>
    <col min="6658" max="6658" width="41.85546875" style="443" customWidth="1"/>
    <col min="6659" max="6659" width="7.5703125" style="443" customWidth="1"/>
    <col min="6660" max="6662" width="6.42578125" style="443" customWidth="1"/>
    <col min="6663" max="6663" width="8.5703125" style="443" customWidth="1"/>
    <col min="6664" max="6664" width="9.140625" style="443"/>
    <col min="6665" max="6665" width="8.5703125" style="443" customWidth="1"/>
    <col min="6666" max="6666" width="10.85546875" style="443" customWidth="1"/>
    <col min="6667" max="6670" width="7.5703125" style="443" customWidth="1"/>
    <col min="6671" max="6913" width="9.140625" style="443"/>
    <col min="6914" max="6914" width="41.85546875" style="443" customWidth="1"/>
    <col min="6915" max="6915" width="7.5703125" style="443" customWidth="1"/>
    <col min="6916" max="6918" width="6.42578125" style="443" customWidth="1"/>
    <col min="6919" max="6919" width="8.5703125" style="443" customWidth="1"/>
    <col min="6920" max="6920" width="9.140625" style="443"/>
    <col min="6921" max="6921" width="8.5703125" style="443" customWidth="1"/>
    <col min="6922" max="6922" width="10.85546875" style="443" customWidth="1"/>
    <col min="6923" max="6926" width="7.5703125" style="443" customWidth="1"/>
    <col min="6927" max="7169" width="9.140625" style="443"/>
    <col min="7170" max="7170" width="41.85546875" style="443" customWidth="1"/>
    <col min="7171" max="7171" width="7.5703125" style="443" customWidth="1"/>
    <col min="7172" max="7174" width="6.42578125" style="443" customWidth="1"/>
    <col min="7175" max="7175" width="8.5703125" style="443" customWidth="1"/>
    <col min="7176" max="7176" width="9.140625" style="443"/>
    <col min="7177" max="7177" width="8.5703125" style="443" customWidth="1"/>
    <col min="7178" max="7178" width="10.85546875" style="443" customWidth="1"/>
    <col min="7179" max="7182" width="7.5703125" style="443" customWidth="1"/>
    <col min="7183" max="7425" width="9.140625" style="443"/>
    <col min="7426" max="7426" width="41.85546875" style="443" customWidth="1"/>
    <col min="7427" max="7427" width="7.5703125" style="443" customWidth="1"/>
    <col min="7428" max="7430" width="6.42578125" style="443" customWidth="1"/>
    <col min="7431" max="7431" width="8.5703125" style="443" customWidth="1"/>
    <col min="7432" max="7432" width="9.140625" style="443"/>
    <col min="7433" max="7433" width="8.5703125" style="443" customWidth="1"/>
    <col min="7434" max="7434" width="10.85546875" style="443" customWidth="1"/>
    <col min="7435" max="7438" width="7.5703125" style="443" customWidth="1"/>
    <col min="7439" max="7681" width="9.140625" style="443"/>
    <col min="7682" max="7682" width="41.85546875" style="443" customWidth="1"/>
    <col min="7683" max="7683" width="7.5703125" style="443" customWidth="1"/>
    <col min="7684" max="7686" width="6.42578125" style="443" customWidth="1"/>
    <col min="7687" max="7687" width="8.5703125" style="443" customWidth="1"/>
    <col min="7688" max="7688" width="9.140625" style="443"/>
    <col min="7689" max="7689" width="8.5703125" style="443" customWidth="1"/>
    <col min="7690" max="7690" width="10.85546875" style="443" customWidth="1"/>
    <col min="7691" max="7694" width="7.5703125" style="443" customWidth="1"/>
    <col min="7695" max="7937" width="9.140625" style="443"/>
    <col min="7938" max="7938" width="41.85546875" style="443" customWidth="1"/>
    <col min="7939" max="7939" width="7.5703125" style="443" customWidth="1"/>
    <col min="7940" max="7942" width="6.42578125" style="443" customWidth="1"/>
    <col min="7943" max="7943" width="8.5703125" style="443" customWidth="1"/>
    <col min="7944" max="7944" width="9.140625" style="443"/>
    <col min="7945" max="7945" width="8.5703125" style="443" customWidth="1"/>
    <col min="7946" max="7946" width="10.85546875" style="443" customWidth="1"/>
    <col min="7947" max="7950" width="7.5703125" style="443" customWidth="1"/>
    <col min="7951" max="8193" width="9.140625" style="443"/>
    <col min="8194" max="8194" width="41.85546875" style="443" customWidth="1"/>
    <col min="8195" max="8195" width="7.5703125" style="443" customWidth="1"/>
    <col min="8196" max="8198" width="6.42578125" style="443" customWidth="1"/>
    <col min="8199" max="8199" width="8.5703125" style="443" customWidth="1"/>
    <col min="8200" max="8200" width="9.140625" style="443"/>
    <col min="8201" max="8201" width="8.5703125" style="443" customWidth="1"/>
    <col min="8202" max="8202" width="10.85546875" style="443" customWidth="1"/>
    <col min="8203" max="8206" width="7.5703125" style="443" customWidth="1"/>
    <col min="8207" max="8449" width="9.140625" style="443"/>
    <col min="8450" max="8450" width="41.85546875" style="443" customWidth="1"/>
    <col min="8451" max="8451" width="7.5703125" style="443" customWidth="1"/>
    <col min="8452" max="8454" width="6.42578125" style="443" customWidth="1"/>
    <col min="8455" max="8455" width="8.5703125" style="443" customWidth="1"/>
    <col min="8456" max="8456" width="9.140625" style="443"/>
    <col min="8457" max="8457" width="8.5703125" style="443" customWidth="1"/>
    <col min="8458" max="8458" width="10.85546875" style="443" customWidth="1"/>
    <col min="8459" max="8462" width="7.5703125" style="443" customWidth="1"/>
    <col min="8463" max="8705" width="9.140625" style="443"/>
    <col min="8706" max="8706" width="41.85546875" style="443" customWidth="1"/>
    <col min="8707" max="8707" width="7.5703125" style="443" customWidth="1"/>
    <col min="8708" max="8710" width="6.42578125" style="443" customWidth="1"/>
    <col min="8711" max="8711" width="8.5703125" style="443" customWidth="1"/>
    <col min="8712" max="8712" width="9.140625" style="443"/>
    <col min="8713" max="8713" width="8.5703125" style="443" customWidth="1"/>
    <col min="8714" max="8714" width="10.85546875" style="443" customWidth="1"/>
    <col min="8715" max="8718" width="7.5703125" style="443" customWidth="1"/>
    <col min="8719" max="8961" width="9.140625" style="443"/>
    <col min="8962" max="8962" width="41.85546875" style="443" customWidth="1"/>
    <col min="8963" max="8963" width="7.5703125" style="443" customWidth="1"/>
    <col min="8964" max="8966" width="6.42578125" style="443" customWidth="1"/>
    <col min="8967" max="8967" width="8.5703125" style="443" customWidth="1"/>
    <col min="8968" max="8968" width="9.140625" style="443"/>
    <col min="8969" max="8969" width="8.5703125" style="443" customWidth="1"/>
    <col min="8970" max="8970" width="10.85546875" style="443" customWidth="1"/>
    <col min="8971" max="8974" width="7.5703125" style="443" customWidth="1"/>
    <col min="8975" max="9217" width="9.140625" style="443"/>
    <col min="9218" max="9218" width="41.85546875" style="443" customWidth="1"/>
    <col min="9219" max="9219" width="7.5703125" style="443" customWidth="1"/>
    <col min="9220" max="9222" width="6.42578125" style="443" customWidth="1"/>
    <col min="9223" max="9223" width="8.5703125" style="443" customWidth="1"/>
    <col min="9224" max="9224" width="9.140625" style="443"/>
    <col min="9225" max="9225" width="8.5703125" style="443" customWidth="1"/>
    <col min="9226" max="9226" width="10.85546875" style="443" customWidth="1"/>
    <col min="9227" max="9230" width="7.5703125" style="443" customWidth="1"/>
    <col min="9231" max="9473" width="9.140625" style="443"/>
    <col min="9474" max="9474" width="41.85546875" style="443" customWidth="1"/>
    <col min="9475" max="9475" width="7.5703125" style="443" customWidth="1"/>
    <col min="9476" max="9478" width="6.42578125" style="443" customWidth="1"/>
    <col min="9479" max="9479" width="8.5703125" style="443" customWidth="1"/>
    <col min="9480" max="9480" width="9.140625" style="443"/>
    <col min="9481" max="9481" width="8.5703125" style="443" customWidth="1"/>
    <col min="9482" max="9482" width="10.85546875" style="443" customWidth="1"/>
    <col min="9483" max="9486" width="7.5703125" style="443" customWidth="1"/>
    <col min="9487" max="9729" width="9.140625" style="443"/>
    <col min="9730" max="9730" width="41.85546875" style="443" customWidth="1"/>
    <col min="9731" max="9731" width="7.5703125" style="443" customWidth="1"/>
    <col min="9732" max="9734" width="6.42578125" style="443" customWidth="1"/>
    <col min="9735" max="9735" width="8.5703125" style="443" customWidth="1"/>
    <col min="9736" max="9736" width="9.140625" style="443"/>
    <col min="9737" max="9737" width="8.5703125" style="443" customWidth="1"/>
    <col min="9738" max="9738" width="10.85546875" style="443" customWidth="1"/>
    <col min="9739" max="9742" width="7.5703125" style="443" customWidth="1"/>
    <col min="9743" max="9985" width="9.140625" style="443"/>
    <col min="9986" max="9986" width="41.85546875" style="443" customWidth="1"/>
    <col min="9987" max="9987" width="7.5703125" style="443" customWidth="1"/>
    <col min="9988" max="9990" width="6.42578125" style="443" customWidth="1"/>
    <col min="9991" max="9991" width="8.5703125" style="443" customWidth="1"/>
    <col min="9992" max="9992" width="9.140625" style="443"/>
    <col min="9993" max="9993" width="8.5703125" style="443" customWidth="1"/>
    <col min="9994" max="9994" width="10.85546875" style="443" customWidth="1"/>
    <col min="9995" max="9998" width="7.5703125" style="443" customWidth="1"/>
    <col min="9999" max="10241" width="9.140625" style="443"/>
    <col min="10242" max="10242" width="41.85546875" style="443" customWidth="1"/>
    <col min="10243" max="10243" width="7.5703125" style="443" customWidth="1"/>
    <col min="10244" max="10246" width="6.42578125" style="443" customWidth="1"/>
    <col min="10247" max="10247" width="8.5703125" style="443" customWidth="1"/>
    <col min="10248" max="10248" width="9.140625" style="443"/>
    <col min="10249" max="10249" width="8.5703125" style="443" customWidth="1"/>
    <col min="10250" max="10250" width="10.85546875" style="443" customWidth="1"/>
    <col min="10251" max="10254" width="7.5703125" style="443" customWidth="1"/>
    <col min="10255" max="10497" width="9.140625" style="443"/>
    <col min="10498" max="10498" width="41.85546875" style="443" customWidth="1"/>
    <col min="10499" max="10499" width="7.5703125" style="443" customWidth="1"/>
    <col min="10500" max="10502" width="6.42578125" style="443" customWidth="1"/>
    <col min="10503" max="10503" width="8.5703125" style="443" customWidth="1"/>
    <col min="10504" max="10504" width="9.140625" style="443"/>
    <col min="10505" max="10505" width="8.5703125" style="443" customWidth="1"/>
    <col min="10506" max="10506" width="10.85546875" style="443" customWidth="1"/>
    <col min="10507" max="10510" width="7.5703125" style="443" customWidth="1"/>
    <col min="10511" max="10753" width="9.140625" style="443"/>
    <col min="10754" max="10754" width="41.85546875" style="443" customWidth="1"/>
    <col min="10755" max="10755" width="7.5703125" style="443" customWidth="1"/>
    <col min="10756" max="10758" width="6.42578125" style="443" customWidth="1"/>
    <col min="10759" max="10759" width="8.5703125" style="443" customWidth="1"/>
    <col min="10760" max="10760" width="9.140625" style="443"/>
    <col min="10761" max="10761" width="8.5703125" style="443" customWidth="1"/>
    <col min="10762" max="10762" width="10.85546875" style="443" customWidth="1"/>
    <col min="10763" max="10766" width="7.5703125" style="443" customWidth="1"/>
    <col min="10767" max="11009" width="9.140625" style="443"/>
    <col min="11010" max="11010" width="41.85546875" style="443" customWidth="1"/>
    <col min="11011" max="11011" width="7.5703125" style="443" customWidth="1"/>
    <col min="11012" max="11014" width="6.42578125" style="443" customWidth="1"/>
    <col min="11015" max="11015" width="8.5703125" style="443" customWidth="1"/>
    <col min="11016" max="11016" width="9.140625" style="443"/>
    <col min="11017" max="11017" width="8.5703125" style="443" customWidth="1"/>
    <col min="11018" max="11018" width="10.85546875" style="443" customWidth="1"/>
    <col min="11019" max="11022" width="7.5703125" style="443" customWidth="1"/>
    <col min="11023" max="11265" width="9.140625" style="443"/>
    <col min="11266" max="11266" width="41.85546875" style="443" customWidth="1"/>
    <col min="11267" max="11267" width="7.5703125" style="443" customWidth="1"/>
    <col min="11268" max="11270" width="6.42578125" style="443" customWidth="1"/>
    <col min="11271" max="11271" width="8.5703125" style="443" customWidth="1"/>
    <col min="11272" max="11272" width="9.140625" style="443"/>
    <col min="11273" max="11273" width="8.5703125" style="443" customWidth="1"/>
    <col min="11274" max="11274" width="10.85546875" style="443" customWidth="1"/>
    <col min="11275" max="11278" width="7.5703125" style="443" customWidth="1"/>
    <col min="11279" max="11521" width="9.140625" style="443"/>
    <col min="11522" max="11522" width="41.85546875" style="443" customWidth="1"/>
    <col min="11523" max="11523" width="7.5703125" style="443" customWidth="1"/>
    <col min="11524" max="11526" width="6.42578125" style="443" customWidth="1"/>
    <col min="11527" max="11527" width="8.5703125" style="443" customWidth="1"/>
    <col min="11528" max="11528" width="9.140625" style="443"/>
    <col min="11529" max="11529" width="8.5703125" style="443" customWidth="1"/>
    <col min="11530" max="11530" width="10.85546875" style="443" customWidth="1"/>
    <col min="11531" max="11534" width="7.5703125" style="443" customWidth="1"/>
    <col min="11535" max="11777" width="9.140625" style="443"/>
    <col min="11778" max="11778" width="41.85546875" style="443" customWidth="1"/>
    <col min="11779" max="11779" width="7.5703125" style="443" customWidth="1"/>
    <col min="11780" max="11782" width="6.42578125" style="443" customWidth="1"/>
    <col min="11783" max="11783" width="8.5703125" style="443" customWidth="1"/>
    <col min="11784" max="11784" width="9.140625" style="443"/>
    <col min="11785" max="11785" width="8.5703125" style="443" customWidth="1"/>
    <col min="11786" max="11786" width="10.85546875" style="443" customWidth="1"/>
    <col min="11787" max="11790" width="7.5703125" style="443" customWidth="1"/>
    <col min="11791" max="12033" width="9.140625" style="443"/>
    <col min="12034" max="12034" width="41.85546875" style="443" customWidth="1"/>
    <col min="12035" max="12035" width="7.5703125" style="443" customWidth="1"/>
    <col min="12036" max="12038" width="6.42578125" style="443" customWidth="1"/>
    <col min="12039" max="12039" width="8.5703125" style="443" customWidth="1"/>
    <col min="12040" max="12040" width="9.140625" style="443"/>
    <col min="12041" max="12041" width="8.5703125" style="443" customWidth="1"/>
    <col min="12042" max="12042" width="10.85546875" style="443" customWidth="1"/>
    <col min="12043" max="12046" width="7.5703125" style="443" customWidth="1"/>
    <col min="12047" max="12289" width="9.140625" style="443"/>
    <col min="12290" max="12290" width="41.85546875" style="443" customWidth="1"/>
    <col min="12291" max="12291" width="7.5703125" style="443" customWidth="1"/>
    <col min="12292" max="12294" width="6.42578125" style="443" customWidth="1"/>
    <col min="12295" max="12295" width="8.5703125" style="443" customWidth="1"/>
    <col min="12296" max="12296" width="9.140625" style="443"/>
    <col min="12297" max="12297" width="8.5703125" style="443" customWidth="1"/>
    <col min="12298" max="12298" width="10.85546875" style="443" customWidth="1"/>
    <col min="12299" max="12302" width="7.5703125" style="443" customWidth="1"/>
    <col min="12303" max="12545" width="9.140625" style="443"/>
    <col min="12546" max="12546" width="41.85546875" style="443" customWidth="1"/>
    <col min="12547" max="12547" width="7.5703125" style="443" customWidth="1"/>
    <col min="12548" max="12550" width="6.42578125" style="443" customWidth="1"/>
    <col min="12551" max="12551" width="8.5703125" style="443" customWidth="1"/>
    <col min="12552" max="12552" width="9.140625" style="443"/>
    <col min="12553" max="12553" width="8.5703125" style="443" customWidth="1"/>
    <col min="12554" max="12554" width="10.85546875" style="443" customWidth="1"/>
    <col min="12555" max="12558" width="7.5703125" style="443" customWidth="1"/>
    <col min="12559" max="12801" width="9.140625" style="443"/>
    <col min="12802" max="12802" width="41.85546875" style="443" customWidth="1"/>
    <col min="12803" max="12803" width="7.5703125" style="443" customWidth="1"/>
    <col min="12804" max="12806" width="6.42578125" style="443" customWidth="1"/>
    <col min="12807" max="12807" width="8.5703125" style="443" customWidth="1"/>
    <col min="12808" max="12808" width="9.140625" style="443"/>
    <col min="12809" max="12809" width="8.5703125" style="443" customWidth="1"/>
    <col min="12810" max="12810" width="10.85546875" style="443" customWidth="1"/>
    <col min="12811" max="12814" width="7.5703125" style="443" customWidth="1"/>
    <col min="12815" max="13057" width="9.140625" style="443"/>
    <col min="13058" max="13058" width="41.85546875" style="443" customWidth="1"/>
    <col min="13059" max="13059" width="7.5703125" style="443" customWidth="1"/>
    <col min="13060" max="13062" width="6.42578125" style="443" customWidth="1"/>
    <col min="13063" max="13063" width="8.5703125" style="443" customWidth="1"/>
    <col min="13064" max="13064" width="9.140625" style="443"/>
    <col min="13065" max="13065" width="8.5703125" style="443" customWidth="1"/>
    <col min="13066" max="13066" width="10.85546875" style="443" customWidth="1"/>
    <col min="13067" max="13070" width="7.5703125" style="443" customWidth="1"/>
    <col min="13071" max="13313" width="9.140625" style="443"/>
    <col min="13314" max="13314" width="41.85546875" style="443" customWidth="1"/>
    <col min="13315" max="13315" width="7.5703125" style="443" customWidth="1"/>
    <col min="13316" max="13318" width="6.42578125" style="443" customWidth="1"/>
    <col min="13319" max="13319" width="8.5703125" style="443" customWidth="1"/>
    <col min="13320" max="13320" width="9.140625" style="443"/>
    <col min="13321" max="13321" width="8.5703125" style="443" customWidth="1"/>
    <col min="13322" max="13322" width="10.85546875" style="443" customWidth="1"/>
    <col min="13323" max="13326" width="7.5703125" style="443" customWidth="1"/>
    <col min="13327" max="13569" width="9.140625" style="443"/>
    <col min="13570" max="13570" width="41.85546875" style="443" customWidth="1"/>
    <col min="13571" max="13571" width="7.5703125" style="443" customWidth="1"/>
    <col min="13572" max="13574" width="6.42578125" style="443" customWidth="1"/>
    <col min="13575" max="13575" width="8.5703125" style="443" customWidth="1"/>
    <col min="13576" max="13576" width="9.140625" style="443"/>
    <col min="13577" max="13577" width="8.5703125" style="443" customWidth="1"/>
    <col min="13578" max="13578" width="10.85546875" style="443" customWidth="1"/>
    <col min="13579" max="13582" width="7.5703125" style="443" customWidth="1"/>
    <col min="13583" max="13825" width="9.140625" style="443"/>
    <col min="13826" max="13826" width="41.85546875" style="443" customWidth="1"/>
    <col min="13827" max="13827" width="7.5703125" style="443" customWidth="1"/>
    <col min="13828" max="13830" width="6.42578125" style="443" customWidth="1"/>
    <col min="13831" max="13831" width="8.5703125" style="443" customWidth="1"/>
    <col min="13832" max="13832" width="9.140625" style="443"/>
    <col min="13833" max="13833" width="8.5703125" style="443" customWidth="1"/>
    <col min="13834" max="13834" width="10.85546875" style="443" customWidth="1"/>
    <col min="13835" max="13838" width="7.5703125" style="443" customWidth="1"/>
    <col min="13839" max="14081" width="9.140625" style="443"/>
    <col min="14082" max="14082" width="41.85546875" style="443" customWidth="1"/>
    <col min="14083" max="14083" width="7.5703125" style="443" customWidth="1"/>
    <col min="14084" max="14086" width="6.42578125" style="443" customWidth="1"/>
    <col min="14087" max="14087" width="8.5703125" style="443" customWidth="1"/>
    <col min="14088" max="14088" width="9.140625" style="443"/>
    <col min="14089" max="14089" width="8.5703125" style="443" customWidth="1"/>
    <col min="14090" max="14090" width="10.85546875" style="443" customWidth="1"/>
    <col min="14091" max="14094" width="7.5703125" style="443" customWidth="1"/>
    <col min="14095" max="14337" width="9.140625" style="443"/>
    <col min="14338" max="14338" width="41.85546875" style="443" customWidth="1"/>
    <col min="14339" max="14339" width="7.5703125" style="443" customWidth="1"/>
    <col min="14340" max="14342" width="6.42578125" style="443" customWidth="1"/>
    <col min="14343" max="14343" width="8.5703125" style="443" customWidth="1"/>
    <col min="14344" max="14344" width="9.140625" style="443"/>
    <col min="14345" max="14345" width="8.5703125" style="443" customWidth="1"/>
    <col min="14346" max="14346" width="10.85546875" style="443" customWidth="1"/>
    <col min="14347" max="14350" width="7.5703125" style="443" customWidth="1"/>
    <col min="14351" max="14593" width="9.140625" style="443"/>
    <col min="14594" max="14594" width="41.85546875" style="443" customWidth="1"/>
    <col min="14595" max="14595" width="7.5703125" style="443" customWidth="1"/>
    <col min="14596" max="14598" width="6.42578125" style="443" customWidth="1"/>
    <col min="14599" max="14599" width="8.5703125" style="443" customWidth="1"/>
    <col min="14600" max="14600" width="9.140625" style="443"/>
    <col min="14601" max="14601" width="8.5703125" style="443" customWidth="1"/>
    <col min="14602" max="14602" width="10.85546875" style="443" customWidth="1"/>
    <col min="14603" max="14606" width="7.5703125" style="443" customWidth="1"/>
    <col min="14607" max="14849" width="9.140625" style="443"/>
    <col min="14850" max="14850" width="41.85546875" style="443" customWidth="1"/>
    <col min="14851" max="14851" width="7.5703125" style="443" customWidth="1"/>
    <col min="14852" max="14854" width="6.42578125" style="443" customWidth="1"/>
    <col min="14855" max="14855" width="8.5703125" style="443" customWidth="1"/>
    <col min="14856" max="14856" width="9.140625" style="443"/>
    <col min="14857" max="14857" width="8.5703125" style="443" customWidth="1"/>
    <col min="14858" max="14858" width="10.85546875" style="443" customWidth="1"/>
    <col min="14859" max="14862" width="7.5703125" style="443" customWidth="1"/>
    <col min="14863" max="15105" width="9.140625" style="443"/>
    <col min="15106" max="15106" width="41.85546875" style="443" customWidth="1"/>
    <col min="15107" max="15107" width="7.5703125" style="443" customWidth="1"/>
    <col min="15108" max="15110" width="6.42578125" style="443" customWidth="1"/>
    <col min="15111" max="15111" width="8.5703125" style="443" customWidth="1"/>
    <col min="15112" max="15112" width="9.140625" style="443"/>
    <col min="15113" max="15113" width="8.5703125" style="443" customWidth="1"/>
    <col min="15114" max="15114" width="10.85546875" style="443" customWidth="1"/>
    <col min="15115" max="15118" width="7.5703125" style="443" customWidth="1"/>
    <col min="15119" max="15361" width="9.140625" style="443"/>
    <col min="15362" max="15362" width="41.85546875" style="443" customWidth="1"/>
    <col min="15363" max="15363" width="7.5703125" style="443" customWidth="1"/>
    <col min="15364" max="15366" width="6.42578125" style="443" customWidth="1"/>
    <col min="15367" max="15367" width="8.5703125" style="443" customWidth="1"/>
    <col min="15368" max="15368" width="9.140625" style="443"/>
    <col min="15369" max="15369" width="8.5703125" style="443" customWidth="1"/>
    <col min="15370" max="15370" width="10.85546875" style="443" customWidth="1"/>
    <col min="15371" max="15374" width="7.5703125" style="443" customWidth="1"/>
    <col min="15375" max="15617" width="9.140625" style="443"/>
    <col min="15618" max="15618" width="41.85546875" style="443" customWidth="1"/>
    <col min="15619" max="15619" width="7.5703125" style="443" customWidth="1"/>
    <col min="15620" max="15622" width="6.42578125" style="443" customWidth="1"/>
    <col min="15623" max="15623" width="8.5703125" style="443" customWidth="1"/>
    <col min="15624" max="15624" width="9.140625" style="443"/>
    <col min="15625" max="15625" width="8.5703125" style="443" customWidth="1"/>
    <col min="15626" max="15626" width="10.85546875" style="443" customWidth="1"/>
    <col min="15627" max="15630" width="7.5703125" style="443" customWidth="1"/>
    <col min="15631" max="15873" width="9.140625" style="443"/>
    <col min="15874" max="15874" width="41.85546875" style="443" customWidth="1"/>
    <col min="15875" max="15875" width="7.5703125" style="443" customWidth="1"/>
    <col min="15876" max="15878" width="6.42578125" style="443" customWidth="1"/>
    <col min="15879" max="15879" width="8.5703125" style="443" customWidth="1"/>
    <col min="15880" max="15880" width="9.140625" style="443"/>
    <col min="15881" max="15881" width="8.5703125" style="443" customWidth="1"/>
    <col min="15882" max="15882" width="10.85546875" style="443" customWidth="1"/>
    <col min="15883" max="15886" width="7.5703125" style="443" customWidth="1"/>
    <col min="15887" max="16129" width="9.140625" style="443"/>
    <col min="16130" max="16130" width="41.85546875" style="443" customWidth="1"/>
    <col min="16131" max="16131" width="7.5703125" style="443" customWidth="1"/>
    <col min="16132" max="16134" width="6.42578125" style="443" customWidth="1"/>
    <col min="16135" max="16135" width="8.5703125" style="443" customWidth="1"/>
    <col min="16136" max="16136" width="9.140625" style="443"/>
    <col min="16137" max="16137" width="8.5703125" style="443" customWidth="1"/>
    <col min="16138" max="16138" width="10.85546875" style="443" customWidth="1"/>
    <col min="16139" max="16142" width="7.5703125" style="443" customWidth="1"/>
    <col min="16143" max="16384" width="9.140625" style="443"/>
  </cols>
  <sheetData>
    <row r="1" spans="1:118" s="424" customFormat="1" ht="21.75" customHeight="1" x14ac:dyDescent="0.55000000000000004">
      <c r="A1" s="423"/>
      <c r="B1" s="691" t="s">
        <v>77</v>
      </c>
      <c r="C1" s="691"/>
      <c r="D1" s="691"/>
      <c r="E1" s="691"/>
      <c r="F1" s="691"/>
      <c r="G1" s="691"/>
      <c r="H1" s="691"/>
      <c r="I1" s="691"/>
      <c r="J1" s="691"/>
      <c r="K1" s="691"/>
      <c r="L1" s="691"/>
      <c r="M1" s="691"/>
      <c r="N1" s="691"/>
      <c r="O1" s="423"/>
      <c r="P1" s="423"/>
      <c r="W1" s="425"/>
      <c r="X1" s="425"/>
    </row>
    <row r="2" spans="1:118" s="424" customFormat="1" ht="21.75" customHeight="1" x14ac:dyDescent="0.55000000000000004">
      <c r="A2" s="423"/>
      <c r="B2" s="692" t="str">
        <f>'ReadMe TAP P.4'!$B$5</f>
        <v>ชั้นประถมศึกษาปีที่ 4  ปีการศึกษา 2560</v>
      </c>
      <c r="C2" s="692"/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423"/>
      <c r="P2" s="423"/>
      <c r="W2" s="425"/>
      <c r="X2" s="425"/>
    </row>
    <row r="3" spans="1:118" s="424" customFormat="1" ht="23.25" customHeight="1" thickBot="1" x14ac:dyDescent="0.6">
      <c r="A3" s="423"/>
      <c r="B3" s="690" t="str">
        <f>'ReadMe TAP P.4'!$E$10&amp;'ReadMe TAP P.4'!$H$10&amp;"  ("&amp;'ReadMe TAP P.4'!$H$12&amp;")"</f>
        <v>โรงเรียนบ้านทุ่งยาว  (1057120512)</v>
      </c>
      <c r="C3" s="690"/>
      <c r="D3" s="690"/>
      <c r="E3" s="690"/>
      <c r="F3" s="690"/>
      <c r="G3" s="690"/>
      <c r="H3" s="693" t="str">
        <f>'ReadMe TAP P.4'!$E$13&amp;'ReadMe TAP P.4'!$H$13&amp;"  "&amp;'ReadMe TAP P.4'!$E$14&amp;'ReadMe TAP P.4'!$H$14</f>
        <v>อำเภอเวียงป่าเป้า  จังหวัดเชียงราย</v>
      </c>
      <c r="I3" s="693"/>
      <c r="J3" s="693"/>
      <c r="K3" s="693"/>
      <c r="L3" s="693"/>
      <c r="M3" s="693"/>
      <c r="N3" s="693"/>
      <c r="O3" s="423"/>
      <c r="P3" s="423"/>
      <c r="W3" s="425"/>
      <c r="X3" s="425"/>
    </row>
    <row r="4" spans="1:118" s="424" customFormat="1" ht="29.25" customHeight="1" thickBot="1" x14ac:dyDescent="0.25">
      <c r="B4" s="697" t="s">
        <v>112</v>
      </c>
      <c r="C4" s="698"/>
      <c r="D4" s="698"/>
      <c r="E4" s="698"/>
      <c r="F4" s="698"/>
      <c r="G4" s="698"/>
      <c r="H4" s="698"/>
      <c r="I4" s="698"/>
      <c r="J4" s="698"/>
      <c r="K4" s="698"/>
      <c r="L4" s="698"/>
      <c r="M4" s="698"/>
      <c r="N4" s="699"/>
    </row>
    <row r="5" spans="1:118" s="431" customFormat="1" ht="45" customHeight="1" thickBot="1" x14ac:dyDescent="0.6">
      <c r="A5" s="426"/>
      <c r="B5" s="427" t="s">
        <v>5</v>
      </c>
      <c r="C5" s="429" t="s">
        <v>3</v>
      </c>
      <c r="D5" s="428" t="s">
        <v>6</v>
      </c>
      <c r="E5" s="429" t="s">
        <v>6</v>
      </c>
      <c r="F5" s="428" t="s">
        <v>6</v>
      </c>
      <c r="G5" s="429" t="s">
        <v>6</v>
      </c>
      <c r="H5" s="428" t="s">
        <v>126</v>
      </c>
      <c r="I5" s="429" t="s">
        <v>76</v>
      </c>
      <c r="J5" s="430" t="s">
        <v>127</v>
      </c>
      <c r="K5" s="694" t="s">
        <v>9</v>
      </c>
      <c r="L5" s="695"/>
      <c r="M5" s="695"/>
      <c r="N5" s="696"/>
      <c r="O5" s="426"/>
      <c r="P5" s="426"/>
      <c r="Q5" s="426"/>
      <c r="R5" s="426"/>
      <c r="S5" s="426"/>
      <c r="T5" s="426"/>
      <c r="U5" s="426"/>
      <c r="V5" s="426"/>
      <c r="W5" s="426"/>
      <c r="X5" s="426"/>
      <c r="Y5" s="426"/>
      <c r="Z5" s="426"/>
      <c r="AA5" s="426"/>
      <c r="AB5" s="426"/>
      <c r="AC5" s="426"/>
      <c r="AD5" s="426"/>
      <c r="AE5" s="426"/>
      <c r="AF5" s="426"/>
      <c r="AG5" s="426"/>
      <c r="AH5" s="426"/>
      <c r="AI5" s="426"/>
      <c r="AJ5" s="426"/>
      <c r="AK5" s="426"/>
      <c r="AL5" s="426"/>
      <c r="AM5" s="426"/>
      <c r="AN5" s="426"/>
      <c r="AO5" s="426"/>
      <c r="AP5" s="426"/>
      <c r="AQ5" s="426"/>
      <c r="AR5" s="426"/>
      <c r="AS5" s="426"/>
      <c r="AT5" s="426"/>
      <c r="AU5" s="426"/>
      <c r="AV5" s="426"/>
      <c r="AW5" s="426"/>
      <c r="AX5" s="426"/>
      <c r="AY5" s="426"/>
      <c r="AZ5" s="426"/>
      <c r="BA5" s="426"/>
      <c r="BB5" s="426"/>
      <c r="BC5" s="426"/>
      <c r="BD5" s="426"/>
      <c r="BE5" s="426"/>
      <c r="BF5" s="426"/>
      <c r="BG5" s="426"/>
      <c r="BH5" s="426"/>
      <c r="BI5" s="426"/>
      <c r="BJ5" s="426"/>
      <c r="BK5" s="426"/>
      <c r="BL5" s="426"/>
      <c r="BM5" s="426"/>
      <c r="BN5" s="426"/>
      <c r="BO5" s="426"/>
      <c r="BP5" s="426"/>
      <c r="BQ5" s="426"/>
      <c r="BR5" s="426"/>
      <c r="BS5" s="426"/>
      <c r="BT5" s="426"/>
      <c r="BU5" s="426"/>
      <c r="BV5" s="426"/>
      <c r="BW5" s="426"/>
      <c r="BX5" s="426"/>
      <c r="BY5" s="426"/>
      <c r="BZ5" s="426"/>
      <c r="CA5" s="426"/>
      <c r="CB5" s="426"/>
      <c r="CC5" s="426"/>
      <c r="CD5" s="426"/>
      <c r="CE5" s="426"/>
      <c r="CF5" s="426"/>
      <c r="CG5" s="426"/>
      <c r="CH5" s="426"/>
      <c r="CI5" s="426"/>
      <c r="CJ5" s="426"/>
      <c r="CK5" s="426"/>
      <c r="CL5" s="426"/>
      <c r="CM5" s="426"/>
      <c r="CN5" s="426"/>
      <c r="CO5" s="426"/>
      <c r="CP5" s="426"/>
      <c r="CQ5" s="426"/>
      <c r="CR5" s="426"/>
      <c r="CS5" s="426"/>
      <c r="CT5" s="426"/>
      <c r="CU5" s="426"/>
      <c r="CV5" s="426"/>
      <c r="CW5" s="426"/>
      <c r="CX5" s="426"/>
      <c r="CY5" s="426"/>
      <c r="CZ5" s="426"/>
      <c r="DA5" s="426"/>
      <c r="DB5" s="426"/>
      <c r="DC5" s="426"/>
      <c r="DD5" s="426"/>
      <c r="DE5" s="426"/>
      <c r="DF5" s="426"/>
      <c r="DG5" s="426"/>
      <c r="DH5" s="426"/>
      <c r="DI5" s="426"/>
      <c r="DJ5" s="426"/>
      <c r="DK5" s="426"/>
      <c r="DL5" s="426"/>
      <c r="DM5" s="426"/>
      <c r="DN5" s="426"/>
    </row>
    <row r="6" spans="1:118" s="431" customFormat="1" ht="25.5" customHeight="1" thickBot="1" x14ac:dyDescent="0.6">
      <c r="A6" s="426"/>
      <c r="B6" s="432"/>
      <c r="C6" s="433" t="s">
        <v>10</v>
      </c>
      <c r="D6" s="434" t="s">
        <v>11</v>
      </c>
      <c r="E6" s="433" t="s">
        <v>12</v>
      </c>
      <c r="F6" s="434" t="s">
        <v>13</v>
      </c>
      <c r="G6" s="433" t="s">
        <v>14</v>
      </c>
      <c r="H6" s="434" t="s">
        <v>15</v>
      </c>
      <c r="I6" s="433" t="s">
        <v>4</v>
      </c>
      <c r="J6" s="434" t="s">
        <v>4</v>
      </c>
      <c r="K6" s="376" t="s">
        <v>16</v>
      </c>
      <c r="L6" s="307" t="s">
        <v>17</v>
      </c>
      <c r="M6" s="377" t="s">
        <v>18</v>
      </c>
      <c r="N6" s="378" t="s">
        <v>177</v>
      </c>
      <c r="O6" s="426"/>
      <c r="P6" s="426"/>
      <c r="Q6" s="426"/>
      <c r="R6" s="426"/>
      <c r="S6" s="426"/>
      <c r="T6" s="426"/>
      <c r="U6" s="426"/>
      <c r="V6" s="426"/>
      <c r="W6" s="426"/>
      <c r="X6" s="426"/>
      <c r="Y6" s="426"/>
      <c r="Z6" s="426"/>
      <c r="AA6" s="426"/>
      <c r="AB6" s="426"/>
      <c r="AC6" s="426"/>
      <c r="AD6" s="426"/>
      <c r="AE6" s="426"/>
      <c r="AF6" s="426"/>
      <c r="AG6" s="426"/>
      <c r="AH6" s="426"/>
      <c r="AI6" s="426"/>
      <c r="AJ6" s="426"/>
      <c r="AK6" s="426"/>
      <c r="AL6" s="426"/>
      <c r="AM6" s="426"/>
      <c r="AN6" s="426"/>
      <c r="AO6" s="426"/>
      <c r="AP6" s="426"/>
      <c r="AQ6" s="426"/>
      <c r="AR6" s="426"/>
      <c r="AS6" s="426"/>
      <c r="AT6" s="426"/>
      <c r="AU6" s="426"/>
      <c r="AV6" s="426"/>
      <c r="AW6" s="426"/>
      <c r="AX6" s="426"/>
      <c r="AY6" s="426"/>
      <c r="AZ6" s="426"/>
      <c r="BA6" s="426"/>
      <c r="BB6" s="426"/>
      <c r="BC6" s="426"/>
      <c r="BD6" s="426"/>
      <c r="BE6" s="426"/>
      <c r="BF6" s="426"/>
      <c r="BG6" s="426"/>
      <c r="BH6" s="426"/>
      <c r="BI6" s="426"/>
      <c r="BJ6" s="426"/>
      <c r="BK6" s="426"/>
      <c r="BL6" s="426"/>
      <c r="BM6" s="426"/>
      <c r="BN6" s="426"/>
      <c r="BO6" s="426"/>
      <c r="BP6" s="426"/>
      <c r="BQ6" s="426"/>
      <c r="BR6" s="426"/>
      <c r="BS6" s="426"/>
      <c r="BT6" s="426"/>
      <c r="BU6" s="426"/>
      <c r="BV6" s="426"/>
      <c r="BW6" s="426"/>
      <c r="BX6" s="426"/>
      <c r="BY6" s="426"/>
      <c r="BZ6" s="426"/>
      <c r="CA6" s="426"/>
      <c r="CB6" s="426"/>
      <c r="CC6" s="426"/>
      <c r="CD6" s="426"/>
      <c r="CE6" s="426"/>
      <c r="CF6" s="426"/>
      <c r="CG6" s="426"/>
      <c r="CH6" s="426"/>
      <c r="CI6" s="426"/>
      <c r="CJ6" s="426"/>
      <c r="CK6" s="426"/>
      <c r="CL6" s="426"/>
      <c r="CM6" s="426"/>
      <c r="CN6" s="426"/>
      <c r="CO6" s="426"/>
      <c r="CP6" s="426"/>
      <c r="CQ6" s="426"/>
      <c r="CR6" s="426"/>
      <c r="CS6" s="426"/>
      <c r="CT6" s="426"/>
      <c r="CU6" s="426"/>
      <c r="CV6" s="426"/>
      <c r="CW6" s="426"/>
      <c r="CX6" s="426"/>
      <c r="CY6" s="426"/>
      <c r="CZ6" s="426"/>
      <c r="DA6" s="426"/>
      <c r="DB6" s="426"/>
      <c r="DC6" s="426"/>
      <c r="DD6" s="426"/>
      <c r="DE6" s="426"/>
      <c r="DF6" s="426"/>
      <c r="DG6" s="426"/>
      <c r="DH6" s="426"/>
      <c r="DI6" s="426"/>
      <c r="DJ6" s="426"/>
      <c r="DK6" s="426"/>
      <c r="DL6" s="426"/>
      <c r="DM6" s="426"/>
      <c r="DN6" s="426"/>
    </row>
    <row r="7" spans="1:118" s="431" customFormat="1" ht="21" customHeight="1" thickBot="1" x14ac:dyDescent="0.6">
      <c r="A7" s="426"/>
      <c r="B7" s="435" t="s">
        <v>19</v>
      </c>
      <c r="C7" s="436">
        <f>$C$8</f>
        <v>6</v>
      </c>
      <c r="D7" s="628">
        <f>AVERAGE(D36,D21,D8)</f>
        <v>100</v>
      </c>
      <c r="E7" s="629">
        <f>MIN(E8:E44)</f>
        <v>0</v>
      </c>
      <c r="F7" s="629">
        <f>MAX(F8:F44)</f>
        <v>71</v>
      </c>
      <c r="G7" s="628">
        <f>AVERAGE(G36,G21,G8)</f>
        <v>44.303333333333335</v>
      </c>
      <c r="H7" s="438">
        <f t="shared" ref="H7:J7" si="0">AVERAGE(H36,H21,H8)</f>
        <v>11.423333333333332</v>
      </c>
      <c r="I7" s="437">
        <f t="shared" si="0"/>
        <v>44.303333333333335</v>
      </c>
      <c r="J7" s="438">
        <f t="shared" si="0"/>
        <v>25.606666666666666</v>
      </c>
      <c r="K7" s="439">
        <f t="shared" ref="K7" si="1">AVERAGE(K36,K21,K8)</f>
        <v>0</v>
      </c>
      <c r="L7" s="440">
        <f t="shared" ref="L7" si="2">AVERAGE(L36,L21,L8)</f>
        <v>72.223333333333343</v>
      </c>
      <c r="M7" s="438">
        <f t="shared" ref="M7" si="3">AVERAGE(M36,M21,M8)</f>
        <v>27.776666666666667</v>
      </c>
      <c r="N7" s="441">
        <f t="shared" ref="N7" si="4">AVERAGE(N36,N21,N8)</f>
        <v>0</v>
      </c>
      <c r="O7" s="426"/>
      <c r="P7" s="426"/>
      <c r="Q7" s="426"/>
      <c r="R7" s="426"/>
      <c r="S7" s="426"/>
      <c r="T7" s="426"/>
      <c r="U7" s="426"/>
      <c r="V7" s="426"/>
      <c r="W7" s="426"/>
      <c r="X7" s="426"/>
      <c r="Y7" s="426"/>
      <c r="Z7" s="426"/>
      <c r="AA7" s="426"/>
      <c r="AB7" s="426"/>
      <c r="AC7" s="426"/>
      <c r="AD7" s="426"/>
      <c r="AE7" s="426"/>
      <c r="AF7" s="426"/>
      <c r="AG7" s="426"/>
      <c r="AH7" s="426"/>
      <c r="AI7" s="426"/>
      <c r="AJ7" s="426"/>
      <c r="AK7" s="426"/>
      <c r="AL7" s="426"/>
      <c r="AM7" s="426"/>
      <c r="AN7" s="426"/>
      <c r="AO7" s="426"/>
      <c r="AP7" s="426"/>
      <c r="AQ7" s="426"/>
      <c r="AR7" s="426"/>
      <c r="AS7" s="426"/>
      <c r="AT7" s="426"/>
      <c r="AU7" s="426"/>
      <c r="AV7" s="426"/>
      <c r="AW7" s="426"/>
      <c r="AX7" s="426"/>
      <c r="AY7" s="426"/>
      <c r="AZ7" s="426"/>
      <c r="BA7" s="426"/>
      <c r="BB7" s="426"/>
      <c r="BC7" s="426"/>
      <c r="BD7" s="426"/>
      <c r="BE7" s="426"/>
      <c r="BF7" s="426"/>
      <c r="BG7" s="426"/>
      <c r="BH7" s="426"/>
      <c r="BI7" s="426"/>
      <c r="BJ7" s="426"/>
      <c r="BK7" s="426"/>
      <c r="BL7" s="426"/>
      <c r="BM7" s="426"/>
      <c r="BN7" s="426"/>
      <c r="BO7" s="426"/>
      <c r="BP7" s="426"/>
      <c r="BQ7" s="426"/>
      <c r="BR7" s="426"/>
      <c r="BS7" s="426"/>
      <c r="BT7" s="426"/>
      <c r="BU7" s="426"/>
      <c r="BV7" s="426"/>
      <c r="BW7" s="426"/>
      <c r="BX7" s="426"/>
      <c r="BY7" s="426"/>
      <c r="BZ7" s="426"/>
      <c r="CA7" s="426"/>
      <c r="CB7" s="426"/>
      <c r="CC7" s="426"/>
      <c r="CD7" s="426"/>
      <c r="CE7" s="426"/>
      <c r="CF7" s="426"/>
      <c r="CG7" s="426"/>
      <c r="CH7" s="426"/>
      <c r="CI7" s="426"/>
      <c r="CJ7" s="426"/>
      <c r="CK7" s="426"/>
      <c r="CL7" s="426"/>
      <c r="CM7" s="426"/>
      <c r="CN7" s="426"/>
      <c r="CO7" s="426"/>
      <c r="CP7" s="426"/>
      <c r="CQ7" s="426"/>
      <c r="CR7" s="426"/>
      <c r="CS7" s="426"/>
      <c r="CT7" s="426"/>
      <c r="CU7" s="426"/>
      <c r="CV7" s="426"/>
      <c r="CW7" s="426"/>
      <c r="CX7" s="426"/>
      <c r="CY7" s="426"/>
      <c r="CZ7" s="426"/>
      <c r="DA7" s="426"/>
      <c r="DB7" s="426"/>
      <c r="DC7" s="426"/>
      <c r="DD7" s="426"/>
      <c r="DE7" s="426"/>
      <c r="DF7" s="426"/>
      <c r="DG7" s="426"/>
      <c r="DH7" s="426"/>
      <c r="DI7" s="426"/>
      <c r="DJ7" s="426"/>
      <c r="DK7" s="426"/>
      <c r="DL7" s="426"/>
      <c r="DM7" s="426"/>
      <c r="DN7" s="426"/>
    </row>
    <row r="8" spans="1:118" ht="21" customHeight="1" x14ac:dyDescent="0.55000000000000004">
      <c r="B8" s="442" t="s">
        <v>20</v>
      </c>
      <c r="C8" s="473">
        <v>6</v>
      </c>
      <c r="D8" s="473">
        <v>100</v>
      </c>
      <c r="E8" s="473">
        <v>29</v>
      </c>
      <c r="F8" s="473">
        <v>71</v>
      </c>
      <c r="G8" s="473">
        <v>49.25</v>
      </c>
      <c r="H8" s="473">
        <v>13.17</v>
      </c>
      <c r="I8" s="473">
        <v>49.25</v>
      </c>
      <c r="J8" s="473">
        <v>26.74</v>
      </c>
      <c r="K8" s="473">
        <v>0</v>
      </c>
      <c r="L8" s="473">
        <v>66.67</v>
      </c>
      <c r="M8" s="473">
        <v>33.33</v>
      </c>
      <c r="N8" s="473">
        <v>0</v>
      </c>
    </row>
    <row r="9" spans="1:118" ht="21" customHeight="1" x14ac:dyDescent="0.55000000000000004">
      <c r="B9" s="444" t="s">
        <v>64</v>
      </c>
      <c r="C9" s="474">
        <v>6</v>
      </c>
      <c r="D9" s="474">
        <v>24</v>
      </c>
      <c r="E9" s="474">
        <v>6</v>
      </c>
      <c r="F9" s="474">
        <v>21</v>
      </c>
      <c r="G9" s="474">
        <v>13.25</v>
      </c>
      <c r="H9" s="474">
        <v>4.72</v>
      </c>
      <c r="I9" s="474">
        <v>55.21</v>
      </c>
      <c r="J9" s="474">
        <v>35.65</v>
      </c>
      <c r="K9" s="474">
        <v>0</v>
      </c>
      <c r="L9" s="474">
        <v>33.33</v>
      </c>
      <c r="M9" s="474">
        <v>50</v>
      </c>
      <c r="N9" s="474">
        <v>16.670000000000002</v>
      </c>
    </row>
    <row r="10" spans="1:118" ht="21" customHeight="1" x14ac:dyDescent="0.55000000000000004">
      <c r="B10" s="445" t="s">
        <v>78</v>
      </c>
      <c r="C10" s="482">
        <v>6</v>
      </c>
      <c r="D10" s="482">
        <v>24</v>
      </c>
      <c r="E10" s="482">
        <v>6</v>
      </c>
      <c r="F10" s="482">
        <v>21</v>
      </c>
      <c r="G10" s="482">
        <v>13.25</v>
      </c>
      <c r="H10" s="482">
        <v>4.72</v>
      </c>
      <c r="I10" s="482">
        <v>55.21</v>
      </c>
      <c r="J10" s="482">
        <v>35.65</v>
      </c>
      <c r="K10" s="482"/>
      <c r="L10" s="482"/>
      <c r="M10" s="482"/>
      <c r="N10" s="482"/>
    </row>
    <row r="11" spans="1:118" ht="21" customHeight="1" x14ac:dyDescent="0.55000000000000004">
      <c r="B11" s="444" t="s">
        <v>65</v>
      </c>
      <c r="C11" s="474">
        <v>6</v>
      </c>
      <c r="D11" s="474">
        <v>23</v>
      </c>
      <c r="E11" s="474">
        <v>10</v>
      </c>
      <c r="F11" s="474">
        <v>15</v>
      </c>
      <c r="G11" s="474">
        <v>11.75</v>
      </c>
      <c r="H11" s="474">
        <v>1.84</v>
      </c>
      <c r="I11" s="474">
        <v>51.09</v>
      </c>
      <c r="J11" s="474">
        <v>15.68</v>
      </c>
      <c r="K11" s="474">
        <v>0</v>
      </c>
      <c r="L11" s="474">
        <v>33.33</v>
      </c>
      <c r="M11" s="474">
        <v>66.67</v>
      </c>
      <c r="N11" s="474">
        <v>0</v>
      </c>
    </row>
    <row r="12" spans="1:118" ht="21" customHeight="1" x14ac:dyDescent="0.55000000000000004">
      <c r="B12" s="445" t="s">
        <v>79</v>
      </c>
      <c r="C12" s="482">
        <v>6</v>
      </c>
      <c r="D12" s="482">
        <v>23</v>
      </c>
      <c r="E12" s="482">
        <v>10</v>
      </c>
      <c r="F12" s="482">
        <v>15</v>
      </c>
      <c r="G12" s="482">
        <v>11.75</v>
      </c>
      <c r="H12" s="482">
        <v>1.84</v>
      </c>
      <c r="I12" s="482">
        <v>51.09</v>
      </c>
      <c r="J12" s="482">
        <v>15.68</v>
      </c>
      <c r="K12" s="482"/>
      <c r="L12" s="482"/>
      <c r="M12" s="482"/>
      <c r="N12" s="482"/>
    </row>
    <row r="13" spans="1:118" ht="21" customHeight="1" x14ac:dyDescent="0.55000000000000004">
      <c r="B13" s="444" t="s">
        <v>66</v>
      </c>
      <c r="C13" s="474">
        <v>6</v>
      </c>
      <c r="D13" s="474">
        <v>4</v>
      </c>
      <c r="E13" s="474">
        <v>0</v>
      </c>
      <c r="F13" s="474">
        <v>4</v>
      </c>
      <c r="G13" s="474">
        <v>2.33</v>
      </c>
      <c r="H13" s="474">
        <v>1.37</v>
      </c>
      <c r="I13" s="474">
        <v>58.33</v>
      </c>
      <c r="J13" s="474">
        <v>58.9</v>
      </c>
      <c r="K13" s="474">
        <v>16.670000000000002</v>
      </c>
      <c r="L13" s="474">
        <v>0</v>
      </c>
      <c r="M13" s="474">
        <v>50</v>
      </c>
      <c r="N13" s="474">
        <v>33.33</v>
      </c>
    </row>
    <row r="14" spans="1:118" ht="21" customHeight="1" x14ac:dyDescent="0.55000000000000004">
      <c r="B14" s="445" t="s">
        <v>80</v>
      </c>
      <c r="C14" s="482">
        <v>6</v>
      </c>
      <c r="D14" s="482">
        <v>4</v>
      </c>
      <c r="E14" s="482">
        <v>0</v>
      </c>
      <c r="F14" s="482">
        <v>4</v>
      </c>
      <c r="G14" s="482">
        <v>2.33</v>
      </c>
      <c r="H14" s="482">
        <v>1.37</v>
      </c>
      <c r="I14" s="482">
        <v>58.33</v>
      </c>
      <c r="J14" s="482">
        <v>58.9</v>
      </c>
      <c r="K14" s="482"/>
      <c r="L14" s="482"/>
      <c r="M14" s="482"/>
      <c r="N14" s="482"/>
    </row>
    <row r="15" spans="1:118" ht="21" customHeight="1" x14ac:dyDescent="0.55000000000000004">
      <c r="B15" s="444" t="s">
        <v>67</v>
      </c>
      <c r="C15" s="474">
        <v>6</v>
      </c>
      <c r="D15" s="474">
        <v>38</v>
      </c>
      <c r="E15" s="474">
        <v>5</v>
      </c>
      <c r="F15" s="474">
        <v>29</v>
      </c>
      <c r="G15" s="474">
        <v>17.829999999999998</v>
      </c>
      <c r="H15" s="474">
        <v>8.09</v>
      </c>
      <c r="I15" s="474">
        <v>46.93</v>
      </c>
      <c r="J15" s="474">
        <v>45.37</v>
      </c>
      <c r="K15" s="474">
        <v>16.670000000000002</v>
      </c>
      <c r="L15" s="474">
        <v>50</v>
      </c>
      <c r="M15" s="474">
        <v>16.670000000000002</v>
      </c>
      <c r="N15" s="474">
        <v>16.670000000000002</v>
      </c>
    </row>
    <row r="16" spans="1:118" ht="21" customHeight="1" x14ac:dyDescent="0.55000000000000004">
      <c r="B16" s="445" t="s">
        <v>81</v>
      </c>
      <c r="C16" s="482">
        <v>6</v>
      </c>
      <c r="D16" s="482">
        <v>38</v>
      </c>
      <c r="E16" s="482">
        <v>5</v>
      </c>
      <c r="F16" s="482">
        <v>29</v>
      </c>
      <c r="G16" s="482">
        <v>17.829999999999998</v>
      </c>
      <c r="H16" s="482">
        <v>8.09</v>
      </c>
      <c r="I16" s="482">
        <v>46.93</v>
      </c>
      <c r="J16" s="482">
        <v>45.37</v>
      </c>
      <c r="K16" s="482"/>
      <c r="L16" s="482"/>
      <c r="M16" s="482"/>
      <c r="N16" s="482"/>
    </row>
    <row r="17" spans="1:118" ht="21" customHeight="1" x14ac:dyDescent="0.55000000000000004">
      <c r="B17" s="444" t="s">
        <v>68</v>
      </c>
      <c r="C17" s="474">
        <v>6</v>
      </c>
      <c r="D17" s="474">
        <v>11</v>
      </c>
      <c r="E17" s="474">
        <v>2</v>
      </c>
      <c r="F17" s="474">
        <v>7</v>
      </c>
      <c r="G17" s="474">
        <v>4.08</v>
      </c>
      <c r="H17" s="474">
        <v>1.74</v>
      </c>
      <c r="I17" s="474">
        <v>37.119999999999997</v>
      </c>
      <c r="J17" s="474">
        <v>42.66</v>
      </c>
      <c r="K17" s="474">
        <v>33.33</v>
      </c>
      <c r="L17" s="474">
        <v>33.33</v>
      </c>
      <c r="M17" s="474">
        <v>33.33</v>
      </c>
      <c r="N17" s="474">
        <v>0</v>
      </c>
    </row>
    <row r="18" spans="1:118" ht="21" customHeight="1" thickBot="1" x14ac:dyDescent="0.6">
      <c r="B18" s="446" t="s">
        <v>82</v>
      </c>
      <c r="C18" s="492">
        <v>6</v>
      </c>
      <c r="D18" s="492">
        <v>11</v>
      </c>
      <c r="E18" s="492">
        <v>2</v>
      </c>
      <c r="F18" s="492">
        <v>7</v>
      </c>
      <c r="G18" s="492">
        <v>4.08</v>
      </c>
      <c r="H18" s="492">
        <v>1.74</v>
      </c>
      <c r="I18" s="492">
        <v>37.119999999999997</v>
      </c>
      <c r="J18" s="492">
        <v>42.66</v>
      </c>
      <c r="K18" s="492"/>
      <c r="L18" s="492"/>
      <c r="M18" s="492"/>
      <c r="N18" s="492"/>
    </row>
    <row r="19" spans="1:118" s="431" customFormat="1" ht="45.75" customHeight="1" thickBot="1" x14ac:dyDescent="0.6">
      <c r="A19" s="426"/>
      <c r="B19" s="447" t="s">
        <v>5</v>
      </c>
      <c r="C19" s="449" t="s">
        <v>3</v>
      </c>
      <c r="D19" s="448" t="s">
        <v>6</v>
      </c>
      <c r="E19" s="449" t="s">
        <v>6</v>
      </c>
      <c r="F19" s="448" t="s">
        <v>6</v>
      </c>
      <c r="G19" s="449" t="s">
        <v>6</v>
      </c>
      <c r="H19" s="448" t="s">
        <v>126</v>
      </c>
      <c r="I19" s="449" t="s">
        <v>76</v>
      </c>
      <c r="J19" s="450" t="s">
        <v>127</v>
      </c>
      <c r="K19" s="684" t="s">
        <v>9</v>
      </c>
      <c r="L19" s="685"/>
      <c r="M19" s="685"/>
      <c r="N19" s="68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426"/>
      <c r="AO19" s="426"/>
      <c r="AP19" s="426"/>
      <c r="AQ19" s="426"/>
      <c r="AR19" s="426"/>
      <c r="AS19" s="426"/>
      <c r="AT19" s="426"/>
      <c r="AU19" s="426"/>
      <c r="AV19" s="426"/>
      <c r="AW19" s="426"/>
      <c r="AX19" s="426"/>
      <c r="AY19" s="426"/>
      <c r="AZ19" s="426"/>
      <c r="BA19" s="426"/>
      <c r="BB19" s="426"/>
      <c r="BC19" s="426"/>
      <c r="BD19" s="426"/>
      <c r="BE19" s="426"/>
      <c r="BF19" s="426"/>
      <c r="BG19" s="426"/>
      <c r="BH19" s="426"/>
      <c r="BI19" s="426"/>
      <c r="BJ19" s="426"/>
      <c r="BK19" s="426"/>
      <c r="BL19" s="426"/>
      <c r="BM19" s="426"/>
      <c r="BN19" s="426"/>
      <c r="BO19" s="426"/>
      <c r="BP19" s="426"/>
      <c r="BQ19" s="426"/>
      <c r="BR19" s="426"/>
      <c r="BS19" s="426"/>
      <c r="BT19" s="426"/>
      <c r="BU19" s="426"/>
      <c r="BV19" s="426"/>
      <c r="BW19" s="426"/>
      <c r="BX19" s="426"/>
      <c r="BY19" s="426"/>
      <c r="BZ19" s="426"/>
      <c r="CA19" s="426"/>
      <c r="CB19" s="426"/>
      <c r="CC19" s="426"/>
      <c r="CD19" s="426"/>
      <c r="CE19" s="426"/>
      <c r="CF19" s="426"/>
      <c r="CG19" s="426"/>
      <c r="CH19" s="426"/>
      <c r="CI19" s="426"/>
      <c r="CJ19" s="426"/>
      <c r="CK19" s="426"/>
      <c r="CL19" s="426"/>
      <c r="CM19" s="426"/>
      <c r="CN19" s="426"/>
      <c r="CO19" s="426"/>
      <c r="CP19" s="426"/>
      <c r="CQ19" s="426"/>
      <c r="CR19" s="426"/>
      <c r="CS19" s="426"/>
      <c r="CT19" s="426"/>
      <c r="CU19" s="426"/>
      <c r="CV19" s="426"/>
      <c r="CW19" s="426"/>
      <c r="CX19" s="426"/>
      <c r="CY19" s="426"/>
      <c r="CZ19" s="426"/>
      <c r="DA19" s="426"/>
      <c r="DB19" s="426"/>
      <c r="DC19" s="426"/>
      <c r="DD19" s="426"/>
      <c r="DE19" s="426"/>
      <c r="DF19" s="426"/>
      <c r="DG19" s="426"/>
      <c r="DH19" s="426"/>
      <c r="DI19" s="426"/>
      <c r="DJ19" s="426"/>
      <c r="DK19" s="426"/>
      <c r="DL19" s="426"/>
      <c r="DM19" s="426"/>
      <c r="DN19" s="426"/>
    </row>
    <row r="20" spans="1:118" s="431" customFormat="1" ht="24" customHeight="1" thickBot="1" x14ac:dyDescent="0.6">
      <c r="A20" s="426"/>
      <c r="B20" s="451"/>
      <c r="C20" s="452" t="s">
        <v>10</v>
      </c>
      <c r="D20" s="453" t="s">
        <v>11</v>
      </c>
      <c r="E20" s="452" t="s">
        <v>12</v>
      </c>
      <c r="F20" s="453" t="s">
        <v>13</v>
      </c>
      <c r="G20" s="452" t="s">
        <v>14</v>
      </c>
      <c r="H20" s="453" t="s">
        <v>15</v>
      </c>
      <c r="I20" s="452" t="s">
        <v>4</v>
      </c>
      <c r="J20" s="453" t="s">
        <v>4</v>
      </c>
      <c r="K20" s="382" t="s">
        <v>16</v>
      </c>
      <c r="L20" s="380" t="s">
        <v>17</v>
      </c>
      <c r="M20" s="383" t="s">
        <v>18</v>
      </c>
      <c r="N20" s="381" t="s">
        <v>177</v>
      </c>
      <c r="O20" s="426"/>
      <c r="P20" s="426"/>
      <c r="Q20" s="426"/>
      <c r="R20" s="426"/>
      <c r="S20" s="426"/>
      <c r="T20" s="426"/>
      <c r="U20" s="426"/>
      <c r="V20" s="426"/>
      <c r="W20" s="426"/>
      <c r="X20" s="426"/>
      <c r="Y20" s="426"/>
      <c r="Z20" s="426"/>
      <c r="AA20" s="426"/>
      <c r="AB20" s="426"/>
      <c r="AC20" s="426"/>
      <c r="AD20" s="426"/>
      <c r="AE20" s="426"/>
      <c r="AF20" s="426"/>
      <c r="AG20" s="426"/>
      <c r="AH20" s="426"/>
      <c r="AI20" s="426"/>
      <c r="AJ20" s="426"/>
      <c r="AK20" s="426"/>
      <c r="AL20" s="426"/>
      <c r="AM20" s="426"/>
      <c r="AN20" s="426"/>
      <c r="AO20" s="426"/>
      <c r="AP20" s="426"/>
      <c r="AQ20" s="426"/>
      <c r="AR20" s="426"/>
      <c r="AS20" s="426"/>
      <c r="AT20" s="426"/>
      <c r="AU20" s="426"/>
      <c r="AV20" s="426"/>
      <c r="AW20" s="426"/>
      <c r="AX20" s="426"/>
      <c r="AY20" s="426"/>
      <c r="AZ20" s="426"/>
      <c r="BA20" s="426"/>
      <c r="BB20" s="426"/>
      <c r="BC20" s="426"/>
      <c r="BD20" s="426"/>
      <c r="BE20" s="426"/>
      <c r="BF20" s="426"/>
      <c r="BG20" s="426"/>
      <c r="BH20" s="426"/>
      <c r="BI20" s="426"/>
      <c r="BJ20" s="426"/>
      <c r="BK20" s="426"/>
      <c r="BL20" s="426"/>
      <c r="BM20" s="426"/>
      <c r="BN20" s="426"/>
      <c r="BO20" s="426"/>
      <c r="BP20" s="426"/>
      <c r="BQ20" s="426"/>
      <c r="BR20" s="426"/>
      <c r="BS20" s="426"/>
      <c r="BT20" s="426"/>
      <c r="BU20" s="426"/>
      <c r="BV20" s="426"/>
      <c r="BW20" s="426"/>
      <c r="BX20" s="426"/>
      <c r="BY20" s="426"/>
      <c r="BZ20" s="426"/>
      <c r="CA20" s="426"/>
      <c r="CB20" s="426"/>
      <c r="CC20" s="426"/>
      <c r="CD20" s="426"/>
      <c r="CE20" s="426"/>
      <c r="CF20" s="426"/>
      <c r="CG20" s="426"/>
      <c r="CH20" s="426"/>
      <c r="CI20" s="426"/>
      <c r="CJ20" s="426"/>
      <c r="CK20" s="426"/>
      <c r="CL20" s="426"/>
      <c r="CM20" s="426"/>
      <c r="CN20" s="426"/>
      <c r="CO20" s="426"/>
      <c r="CP20" s="426"/>
      <c r="CQ20" s="426"/>
      <c r="CR20" s="426"/>
      <c r="CS20" s="426"/>
      <c r="CT20" s="426"/>
      <c r="CU20" s="426"/>
      <c r="CV20" s="426"/>
      <c r="CW20" s="426"/>
      <c r="CX20" s="426"/>
      <c r="CY20" s="426"/>
      <c r="CZ20" s="426"/>
      <c r="DA20" s="426"/>
      <c r="DB20" s="426"/>
      <c r="DC20" s="426"/>
      <c r="DD20" s="426"/>
      <c r="DE20" s="426"/>
      <c r="DF20" s="426"/>
      <c r="DG20" s="426"/>
      <c r="DH20" s="426"/>
      <c r="DI20" s="426"/>
      <c r="DJ20" s="426"/>
      <c r="DK20" s="426"/>
      <c r="DL20" s="426"/>
      <c r="DM20" s="426"/>
      <c r="DN20" s="426"/>
    </row>
    <row r="21" spans="1:118" ht="21" customHeight="1" x14ac:dyDescent="0.55000000000000004">
      <c r="B21" s="454" t="s">
        <v>21</v>
      </c>
      <c r="C21" s="500">
        <v>6</v>
      </c>
      <c r="D21" s="501">
        <v>100</v>
      </c>
      <c r="E21" s="502">
        <v>27</v>
      </c>
      <c r="F21" s="503">
        <v>61</v>
      </c>
      <c r="G21" s="504">
        <v>42.83</v>
      </c>
      <c r="H21" s="505">
        <v>13.79</v>
      </c>
      <c r="I21" s="504">
        <v>42.83</v>
      </c>
      <c r="J21" s="505">
        <v>32.19</v>
      </c>
      <c r="K21" s="506">
        <v>0</v>
      </c>
      <c r="L21" s="507">
        <v>66.67</v>
      </c>
      <c r="M21" s="504">
        <v>33.33</v>
      </c>
      <c r="N21" s="508">
        <v>0</v>
      </c>
    </row>
    <row r="22" spans="1:118" s="431" customFormat="1" ht="21" customHeight="1" x14ac:dyDescent="0.55000000000000004">
      <c r="A22" s="426"/>
      <c r="B22" s="455" t="s">
        <v>69</v>
      </c>
      <c r="C22" s="509">
        <v>6</v>
      </c>
      <c r="D22" s="474">
        <v>43</v>
      </c>
      <c r="E22" s="476">
        <v>7</v>
      </c>
      <c r="F22" s="475">
        <v>28</v>
      </c>
      <c r="G22" s="478">
        <v>15.67</v>
      </c>
      <c r="H22" s="477">
        <v>7.58</v>
      </c>
      <c r="I22" s="478">
        <v>36.43</v>
      </c>
      <c r="J22" s="477">
        <v>48.39</v>
      </c>
      <c r="K22" s="479">
        <v>16.670000000000002</v>
      </c>
      <c r="L22" s="480">
        <v>66.67</v>
      </c>
      <c r="M22" s="478">
        <v>16.670000000000002</v>
      </c>
      <c r="N22" s="481">
        <v>0</v>
      </c>
      <c r="O22" s="426"/>
      <c r="P22" s="426"/>
      <c r="Q22" s="426"/>
      <c r="R22" s="426"/>
      <c r="S22" s="426"/>
      <c r="T22" s="426"/>
      <c r="U22" s="426"/>
      <c r="V22" s="426"/>
      <c r="W22" s="426"/>
      <c r="X22" s="426"/>
      <c r="Y22" s="426"/>
      <c r="Z22" s="426"/>
      <c r="AA22" s="426"/>
      <c r="AB22" s="426"/>
      <c r="AC22" s="426"/>
      <c r="AD22" s="426"/>
      <c r="AE22" s="426"/>
      <c r="AF22" s="426"/>
      <c r="AG22" s="426"/>
      <c r="AH22" s="426"/>
      <c r="AI22" s="426"/>
      <c r="AJ22" s="426"/>
      <c r="AK22" s="426"/>
      <c r="AL22" s="426"/>
      <c r="AM22" s="426"/>
      <c r="AN22" s="426"/>
      <c r="AO22" s="426"/>
      <c r="AP22" s="426"/>
      <c r="AQ22" s="426"/>
      <c r="AR22" s="426"/>
      <c r="AS22" s="426"/>
      <c r="AT22" s="426"/>
      <c r="AU22" s="426"/>
      <c r="AV22" s="426"/>
      <c r="AW22" s="426"/>
      <c r="AX22" s="426"/>
      <c r="AY22" s="426"/>
      <c r="AZ22" s="426"/>
      <c r="BA22" s="426"/>
      <c r="BB22" s="426"/>
      <c r="BC22" s="426"/>
      <c r="BD22" s="426"/>
      <c r="BE22" s="426"/>
      <c r="BF22" s="426"/>
      <c r="BG22" s="426"/>
      <c r="BH22" s="426"/>
      <c r="BI22" s="426"/>
      <c r="BJ22" s="426"/>
      <c r="BK22" s="426"/>
      <c r="BL22" s="426"/>
      <c r="BM22" s="426"/>
      <c r="BN22" s="426"/>
      <c r="BO22" s="426"/>
      <c r="BP22" s="426"/>
      <c r="BQ22" s="426"/>
      <c r="BR22" s="426"/>
      <c r="BS22" s="426"/>
      <c r="BT22" s="426"/>
      <c r="BU22" s="426"/>
      <c r="BV22" s="426"/>
      <c r="BW22" s="426"/>
      <c r="BX22" s="426"/>
      <c r="BY22" s="426"/>
      <c r="BZ22" s="426"/>
      <c r="CA22" s="426"/>
      <c r="CB22" s="426"/>
      <c r="CC22" s="426"/>
      <c r="CD22" s="426"/>
      <c r="CE22" s="426"/>
      <c r="CF22" s="426"/>
      <c r="CG22" s="426"/>
      <c r="CH22" s="426"/>
      <c r="CI22" s="426"/>
      <c r="CJ22" s="426"/>
      <c r="CK22" s="426"/>
      <c r="CL22" s="426"/>
      <c r="CM22" s="426"/>
      <c r="CN22" s="426"/>
      <c r="CO22" s="426"/>
      <c r="CP22" s="426"/>
      <c r="CQ22" s="426"/>
      <c r="CR22" s="426"/>
      <c r="CS22" s="426"/>
      <c r="CT22" s="426"/>
      <c r="CU22" s="426"/>
      <c r="CV22" s="426"/>
      <c r="CW22" s="426"/>
      <c r="CX22" s="426"/>
      <c r="CY22" s="426"/>
      <c r="CZ22" s="426"/>
      <c r="DA22" s="426"/>
      <c r="DB22" s="426"/>
      <c r="DC22" s="426"/>
      <c r="DD22" s="426"/>
      <c r="DE22" s="426"/>
      <c r="DF22" s="426"/>
      <c r="DG22" s="426"/>
      <c r="DH22" s="426"/>
      <c r="DI22" s="426"/>
      <c r="DJ22" s="426"/>
      <c r="DK22" s="426"/>
      <c r="DL22" s="426"/>
      <c r="DM22" s="426"/>
      <c r="DN22" s="426"/>
    </row>
    <row r="23" spans="1:118" ht="21" customHeight="1" x14ac:dyDescent="0.55000000000000004">
      <c r="B23" s="456" t="s">
        <v>83</v>
      </c>
      <c r="C23" s="510">
        <v>6</v>
      </c>
      <c r="D23" s="511">
        <v>6</v>
      </c>
      <c r="E23" s="512">
        <v>0</v>
      </c>
      <c r="F23" s="513">
        <v>6</v>
      </c>
      <c r="G23" s="514">
        <v>1.5</v>
      </c>
      <c r="H23" s="515">
        <v>2.5099999999999998</v>
      </c>
      <c r="I23" s="514">
        <v>25</v>
      </c>
      <c r="J23" s="515">
        <v>167.33</v>
      </c>
      <c r="K23" s="516"/>
      <c r="L23" s="517"/>
      <c r="M23" s="514"/>
      <c r="N23" s="489"/>
    </row>
    <row r="24" spans="1:118" ht="21" customHeight="1" x14ac:dyDescent="0.55000000000000004">
      <c r="B24" s="456" t="s">
        <v>84</v>
      </c>
      <c r="C24" s="510">
        <v>6</v>
      </c>
      <c r="D24" s="511">
        <v>37</v>
      </c>
      <c r="E24" s="512">
        <v>7</v>
      </c>
      <c r="F24" s="513">
        <v>22</v>
      </c>
      <c r="G24" s="514">
        <v>14.17</v>
      </c>
      <c r="H24" s="515">
        <v>5.27</v>
      </c>
      <c r="I24" s="514">
        <v>38.29</v>
      </c>
      <c r="J24" s="515">
        <v>37.200000000000003</v>
      </c>
      <c r="K24" s="516"/>
      <c r="L24" s="517"/>
      <c r="M24" s="514"/>
      <c r="N24" s="489"/>
    </row>
    <row r="25" spans="1:118" s="431" customFormat="1" ht="21" customHeight="1" x14ac:dyDescent="0.55000000000000004">
      <c r="A25" s="426"/>
      <c r="B25" s="457" t="s">
        <v>128</v>
      </c>
      <c r="C25" s="518">
        <v>6</v>
      </c>
      <c r="D25" s="519">
        <v>30</v>
      </c>
      <c r="E25" s="520">
        <v>6</v>
      </c>
      <c r="F25" s="521">
        <v>15</v>
      </c>
      <c r="G25" s="522">
        <v>11.17</v>
      </c>
      <c r="H25" s="523">
        <v>3.87</v>
      </c>
      <c r="I25" s="522">
        <v>37.22</v>
      </c>
      <c r="J25" s="523">
        <v>34.64</v>
      </c>
      <c r="K25" s="524">
        <v>33.33</v>
      </c>
      <c r="L25" s="525">
        <v>33.33</v>
      </c>
      <c r="M25" s="522">
        <v>33.33</v>
      </c>
      <c r="N25" s="490">
        <v>0</v>
      </c>
      <c r="O25" s="426"/>
      <c r="P25" s="426"/>
      <c r="Q25" s="426"/>
      <c r="R25" s="426"/>
      <c r="S25" s="426"/>
      <c r="T25" s="426"/>
      <c r="U25" s="426"/>
      <c r="V25" s="426"/>
      <c r="W25" s="426"/>
      <c r="X25" s="426"/>
      <c r="Y25" s="426"/>
      <c r="Z25" s="426"/>
      <c r="AA25" s="426"/>
      <c r="AB25" s="426"/>
      <c r="AC25" s="426"/>
      <c r="AD25" s="426"/>
      <c r="AE25" s="426"/>
      <c r="AF25" s="426"/>
      <c r="AG25" s="426"/>
      <c r="AH25" s="426"/>
      <c r="AI25" s="426"/>
      <c r="AJ25" s="426"/>
      <c r="AK25" s="426"/>
      <c r="AL25" s="426"/>
      <c r="AM25" s="426"/>
      <c r="AN25" s="426"/>
      <c r="AO25" s="426"/>
      <c r="AP25" s="426"/>
      <c r="AQ25" s="426"/>
      <c r="AR25" s="426"/>
      <c r="AS25" s="426"/>
      <c r="AT25" s="426"/>
      <c r="AU25" s="426"/>
      <c r="AV25" s="426"/>
      <c r="AW25" s="426"/>
      <c r="AX25" s="426"/>
      <c r="AY25" s="426"/>
      <c r="AZ25" s="426"/>
      <c r="BA25" s="426"/>
      <c r="BB25" s="426"/>
      <c r="BC25" s="426"/>
      <c r="BD25" s="426"/>
      <c r="BE25" s="426"/>
      <c r="BF25" s="426"/>
      <c r="BG25" s="426"/>
      <c r="BH25" s="426"/>
      <c r="BI25" s="426"/>
      <c r="BJ25" s="426"/>
      <c r="BK25" s="426"/>
      <c r="BL25" s="426"/>
      <c r="BM25" s="426"/>
      <c r="BN25" s="426"/>
      <c r="BO25" s="426"/>
      <c r="BP25" s="426"/>
      <c r="BQ25" s="426"/>
      <c r="BR25" s="426"/>
      <c r="BS25" s="426"/>
      <c r="BT25" s="426"/>
      <c r="BU25" s="426"/>
      <c r="BV25" s="426"/>
      <c r="BW25" s="426"/>
      <c r="BX25" s="426"/>
      <c r="BY25" s="426"/>
      <c r="BZ25" s="426"/>
      <c r="CA25" s="426"/>
      <c r="CB25" s="426"/>
      <c r="CC25" s="426"/>
      <c r="CD25" s="426"/>
      <c r="CE25" s="426"/>
      <c r="CF25" s="426"/>
      <c r="CG25" s="426"/>
      <c r="CH25" s="426"/>
      <c r="CI25" s="426"/>
      <c r="CJ25" s="426"/>
      <c r="CK25" s="426"/>
      <c r="CL25" s="426"/>
      <c r="CM25" s="426"/>
      <c r="CN25" s="426"/>
      <c r="CO25" s="426"/>
      <c r="CP25" s="426"/>
      <c r="CQ25" s="426"/>
      <c r="CR25" s="426"/>
      <c r="CS25" s="426"/>
      <c r="CT25" s="426"/>
      <c r="CU25" s="426"/>
      <c r="CV25" s="426"/>
      <c r="CW25" s="426"/>
      <c r="CX25" s="426"/>
      <c r="CY25" s="426"/>
      <c r="CZ25" s="426"/>
      <c r="DA25" s="426"/>
      <c r="DB25" s="426"/>
      <c r="DC25" s="426"/>
      <c r="DD25" s="426"/>
      <c r="DE25" s="426"/>
      <c r="DF25" s="426"/>
      <c r="DG25" s="426"/>
      <c r="DH25" s="426"/>
      <c r="DI25" s="426"/>
      <c r="DJ25" s="426"/>
      <c r="DK25" s="426"/>
      <c r="DL25" s="426"/>
      <c r="DM25" s="426"/>
      <c r="DN25" s="426"/>
    </row>
    <row r="26" spans="1:118" s="431" customFormat="1" ht="21" customHeight="1" x14ac:dyDescent="0.55000000000000004">
      <c r="A26" s="426"/>
      <c r="B26" s="456" t="s">
        <v>116</v>
      </c>
      <c r="C26" s="510">
        <v>6</v>
      </c>
      <c r="D26" s="511">
        <v>10</v>
      </c>
      <c r="E26" s="512">
        <v>3</v>
      </c>
      <c r="F26" s="513">
        <v>5</v>
      </c>
      <c r="G26" s="514">
        <v>4.33</v>
      </c>
      <c r="H26" s="515">
        <v>0.82</v>
      </c>
      <c r="I26" s="514">
        <v>43.33</v>
      </c>
      <c r="J26" s="515">
        <v>18.84</v>
      </c>
      <c r="K26" s="516"/>
      <c r="L26" s="517"/>
      <c r="M26" s="514"/>
      <c r="N26" s="489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426"/>
      <c r="AB26" s="426"/>
      <c r="AC26" s="426"/>
      <c r="AD26" s="426"/>
      <c r="AE26" s="426"/>
      <c r="AF26" s="426"/>
      <c r="AG26" s="426"/>
      <c r="AH26" s="426"/>
      <c r="AI26" s="426"/>
      <c r="AJ26" s="426"/>
      <c r="AK26" s="426"/>
      <c r="AL26" s="426"/>
      <c r="AM26" s="426"/>
      <c r="AN26" s="426"/>
      <c r="AO26" s="426"/>
      <c r="AP26" s="426"/>
      <c r="AQ26" s="426"/>
      <c r="AR26" s="426"/>
      <c r="AS26" s="426"/>
      <c r="AT26" s="426"/>
      <c r="AU26" s="426"/>
      <c r="AV26" s="426"/>
      <c r="AW26" s="426"/>
      <c r="AX26" s="426"/>
      <c r="AY26" s="426"/>
      <c r="AZ26" s="426"/>
      <c r="BA26" s="426"/>
      <c r="BB26" s="426"/>
      <c r="BC26" s="426"/>
      <c r="BD26" s="426"/>
      <c r="BE26" s="426"/>
      <c r="BF26" s="426"/>
      <c r="BG26" s="426"/>
      <c r="BH26" s="426"/>
      <c r="BI26" s="426"/>
      <c r="BJ26" s="426"/>
      <c r="BK26" s="426"/>
      <c r="BL26" s="426"/>
      <c r="BM26" s="426"/>
      <c r="BN26" s="426"/>
      <c r="BO26" s="426"/>
      <c r="BP26" s="426"/>
      <c r="BQ26" s="426"/>
      <c r="BR26" s="426"/>
      <c r="BS26" s="426"/>
      <c r="BT26" s="426"/>
      <c r="BU26" s="426"/>
      <c r="BV26" s="426"/>
      <c r="BW26" s="426"/>
      <c r="BX26" s="426"/>
      <c r="BY26" s="426"/>
      <c r="BZ26" s="426"/>
      <c r="CA26" s="426"/>
      <c r="CB26" s="426"/>
      <c r="CC26" s="426"/>
      <c r="CD26" s="426"/>
      <c r="CE26" s="426"/>
      <c r="CF26" s="426"/>
      <c r="CG26" s="426"/>
      <c r="CH26" s="426"/>
      <c r="CI26" s="426"/>
      <c r="CJ26" s="426"/>
      <c r="CK26" s="426"/>
      <c r="CL26" s="426"/>
      <c r="CM26" s="426"/>
      <c r="CN26" s="426"/>
      <c r="CO26" s="426"/>
      <c r="CP26" s="426"/>
      <c r="CQ26" s="426"/>
      <c r="CR26" s="426"/>
      <c r="CS26" s="426"/>
      <c r="CT26" s="426"/>
      <c r="CU26" s="426"/>
      <c r="CV26" s="426"/>
      <c r="CW26" s="426"/>
      <c r="CX26" s="426"/>
      <c r="CY26" s="426"/>
      <c r="CZ26" s="426"/>
      <c r="DA26" s="426"/>
      <c r="DB26" s="426"/>
      <c r="DC26" s="426"/>
      <c r="DD26" s="426"/>
      <c r="DE26" s="426"/>
      <c r="DF26" s="426"/>
      <c r="DG26" s="426"/>
      <c r="DH26" s="426"/>
      <c r="DI26" s="426"/>
      <c r="DJ26" s="426"/>
      <c r="DK26" s="426"/>
      <c r="DL26" s="426"/>
      <c r="DM26" s="426"/>
      <c r="DN26" s="426"/>
    </row>
    <row r="27" spans="1:118" ht="21" customHeight="1" x14ac:dyDescent="0.55000000000000004">
      <c r="B27" s="458" t="s">
        <v>115</v>
      </c>
      <c r="C27" s="526">
        <v>6</v>
      </c>
      <c r="D27" s="482">
        <v>20</v>
      </c>
      <c r="E27" s="484">
        <v>2</v>
      </c>
      <c r="F27" s="483">
        <v>11</v>
      </c>
      <c r="G27" s="486">
        <v>6.83</v>
      </c>
      <c r="H27" s="485">
        <v>3.82</v>
      </c>
      <c r="I27" s="486">
        <v>34.17</v>
      </c>
      <c r="J27" s="485">
        <v>55.85</v>
      </c>
      <c r="K27" s="487"/>
      <c r="L27" s="488"/>
      <c r="M27" s="486"/>
      <c r="N27" s="491"/>
    </row>
    <row r="28" spans="1:118" s="431" customFormat="1" ht="21" customHeight="1" x14ac:dyDescent="0.55000000000000004">
      <c r="A28" s="426"/>
      <c r="B28" s="457" t="s">
        <v>70</v>
      </c>
      <c r="C28" s="518">
        <v>6</v>
      </c>
      <c r="D28" s="519">
        <v>9</v>
      </c>
      <c r="E28" s="520">
        <v>3</v>
      </c>
      <c r="F28" s="521">
        <v>6</v>
      </c>
      <c r="G28" s="522">
        <v>4.5</v>
      </c>
      <c r="H28" s="523">
        <v>1.64</v>
      </c>
      <c r="I28" s="522">
        <v>50</v>
      </c>
      <c r="J28" s="523">
        <v>36.51</v>
      </c>
      <c r="K28" s="524">
        <v>0</v>
      </c>
      <c r="L28" s="525">
        <v>50</v>
      </c>
      <c r="M28" s="522">
        <v>50</v>
      </c>
      <c r="N28" s="490">
        <v>0</v>
      </c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26"/>
      <c r="AI28" s="426"/>
      <c r="AJ28" s="426"/>
      <c r="AK28" s="426"/>
      <c r="AL28" s="426"/>
      <c r="AM28" s="426"/>
      <c r="AN28" s="426"/>
      <c r="AO28" s="426"/>
      <c r="AP28" s="426"/>
      <c r="AQ28" s="426"/>
      <c r="AR28" s="426"/>
      <c r="AS28" s="426"/>
      <c r="AT28" s="426"/>
      <c r="AU28" s="426"/>
      <c r="AV28" s="426"/>
      <c r="AW28" s="426"/>
      <c r="AX28" s="426"/>
      <c r="AY28" s="426"/>
      <c r="AZ28" s="426"/>
      <c r="BA28" s="426"/>
      <c r="BB28" s="426"/>
      <c r="BC28" s="426"/>
      <c r="BD28" s="426"/>
      <c r="BE28" s="426"/>
      <c r="BF28" s="426"/>
      <c r="BG28" s="426"/>
      <c r="BH28" s="426"/>
      <c r="BI28" s="426"/>
      <c r="BJ28" s="426"/>
      <c r="BK28" s="426"/>
      <c r="BL28" s="426"/>
      <c r="BM28" s="426"/>
      <c r="BN28" s="426"/>
      <c r="BO28" s="426"/>
      <c r="BP28" s="426"/>
      <c r="BQ28" s="426"/>
      <c r="BR28" s="426"/>
      <c r="BS28" s="426"/>
      <c r="BT28" s="426"/>
      <c r="BU28" s="426"/>
      <c r="BV28" s="426"/>
      <c r="BW28" s="426"/>
      <c r="BX28" s="426"/>
      <c r="BY28" s="426"/>
      <c r="BZ28" s="426"/>
      <c r="CA28" s="426"/>
      <c r="CB28" s="426"/>
      <c r="CC28" s="426"/>
      <c r="CD28" s="426"/>
      <c r="CE28" s="426"/>
      <c r="CF28" s="426"/>
      <c r="CG28" s="426"/>
      <c r="CH28" s="426"/>
      <c r="CI28" s="426"/>
      <c r="CJ28" s="426"/>
      <c r="CK28" s="426"/>
      <c r="CL28" s="426"/>
      <c r="CM28" s="426"/>
      <c r="CN28" s="426"/>
      <c r="CO28" s="426"/>
      <c r="CP28" s="426"/>
      <c r="CQ28" s="426"/>
      <c r="CR28" s="426"/>
      <c r="CS28" s="426"/>
      <c r="CT28" s="426"/>
      <c r="CU28" s="426"/>
      <c r="CV28" s="426"/>
      <c r="CW28" s="426"/>
      <c r="CX28" s="426"/>
      <c r="CY28" s="426"/>
      <c r="CZ28" s="426"/>
      <c r="DA28" s="426"/>
      <c r="DB28" s="426"/>
      <c r="DC28" s="426"/>
      <c r="DD28" s="426"/>
      <c r="DE28" s="426"/>
      <c r="DF28" s="426"/>
      <c r="DG28" s="426"/>
      <c r="DH28" s="426"/>
      <c r="DI28" s="426"/>
      <c r="DJ28" s="426"/>
      <c r="DK28" s="426"/>
      <c r="DL28" s="426"/>
      <c r="DM28" s="426"/>
      <c r="DN28" s="426"/>
    </row>
    <row r="29" spans="1:118" s="431" customFormat="1" ht="21" customHeight="1" x14ac:dyDescent="0.55000000000000004">
      <c r="A29" s="426"/>
      <c r="B29" s="458" t="s">
        <v>129</v>
      </c>
      <c r="C29" s="526">
        <v>6</v>
      </c>
      <c r="D29" s="482">
        <v>9</v>
      </c>
      <c r="E29" s="484">
        <v>3</v>
      </c>
      <c r="F29" s="483">
        <v>6</v>
      </c>
      <c r="G29" s="486">
        <v>4.5</v>
      </c>
      <c r="H29" s="485">
        <v>1.64</v>
      </c>
      <c r="I29" s="486">
        <v>50</v>
      </c>
      <c r="J29" s="485">
        <v>36.51</v>
      </c>
      <c r="K29" s="487"/>
      <c r="L29" s="488"/>
      <c r="M29" s="486"/>
      <c r="N29" s="491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6"/>
      <c r="Z29" s="426"/>
      <c r="AA29" s="426"/>
      <c r="AB29" s="426"/>
      <c r="AC29" s="426"/>
      <c r="AD29" s="426"/>
      <c r="AE29" s="426"/>
      <c r="AF29" s="426"/>
      <c r="AG29" s="426"/>
      <c r="AH29" s="426"/>
      <c r="AI29" s="426"/>
      <c r="AJ29" s="426"/>
      <c r="AK29" s="426"/>
      <c r="AL29" s="426"/>
      <c r="AM29" s="426"/>
      <c r="AN29" s="426"/>
      <c r="AO29" s="426"/>
      <c r="AP29" s="426"/>
      <c r="AQ29" s="426"/>
      <c r="AR29" s="426"/>
      <c r="AS29" s="426"/>
      <c r="AT29" s="426"/>
      <c r="AU29" s="426"/>
      <c r="AV29" s="426"/>
      <c r="AW29" s="426"/>
      <c r="AX29" s="426"/>
      <c r="AY29" s="426"/>
      <c r="AZ29" s="426"/>
      <c r="BA29" s="426"/>
      <c r="BB29" s="426"/>
      <c r="BC29" s="426"/>
      <c r="BD29" s="426"/>
      <c r="BE29" s="426"/>
      <c r="BF29" s="426"/>
      <c r="BG29" s="426"/>
      <c r="BH29" s="426"/>
      <c r="BI29" s="426"/>
      <c r="BJ29" s="426"/>
      <c r="BK29" s="426"/>
      <c r="BL29" s="426"/>
      <c r="BM29" s="426"/>
      <c r="BN29" s="426"/>
      <c r="BO29" s="426"/>
      <c r="BP29" s="426"/>
      <c r="BQ29" s="426"/>
      <c r="BR29" s="426"/>
      <c r="BS29" s="426"/>
      <c r="BT29" s="426"/>
      <c r="BU29" s="426"/>
      <c r="BV29" s="426"/>
      <c r="BW29" s="426"/>
      <c r="BX29" s="426"/>
      <c r="BY29" s="426"/>
      <c r="BZ29" s="426"/>
      <c r="CA29" s="426"/>
      <c r="CB29" s="426"/>
      <c r="CC29" s="426"/>
      <c r="CD29" s="426"/>
      <c r="CE29" s="426"/>
      <c r="CF29" s="426"/>
      <c r="CG29" s="426"/>
      <c r="CH29" s="426"/>
      <c r="CI29" s="426"/>
      <c r="CJ29" s="426"/>
      <c r="CK29" s="426"/>
      <c r="CL29" s="426"/>
      <c r="CM29" s="426"/>
      <c r="CN29" s="426"/>
      <c r="CO29" s="426"/>
      <c r="CP29" s="426"/>
      <c r="CQ29" s="426"/>
      <c r="CR29" s="426"/>
      <c r="CS29" s="426"/>
      <c r="CT29" s="426"/>
      <c r="CU29" s="426"/>
      <c r="CV29" s="426"/>
      <c r="CW29" s="426"/>
      <c r="CX29" s="426"/>
      <c r="CY29" s="426"/>
      <c r="CZ29" s="426"/>
      <c r="DA29" s="426"/>
      <c r="DB29" s="426"/>
      <c r="DC29" s="426"/>
      <c r="DD29" s="426"/>
      <c r="DE29" s="426"/>
      <c r="DF29" s="426"/>
      <c r="DG29" s="426"/>
      <c r="DH29" s="426"/>
      <c r="DI29" s="426"/>
      <c r="DJ29" s="426"/>
      <c r="DK29" s="426"/>
      <c r="DL29" s="426"/>
      <c r="DM29" s="426"/>
      <c r="DN29" s="426"/>
    </row>
    <row r="30" spans="1:118" s="431" customFormat="1" ht="21" customHeight="1" x14ac:dyDescent="0.55000000000000004">
      <c r="A30" s="426"/>
      <c r="B30" s="457" t="s">
        <v>71</v>
      </c>
      <c r="C30" s="518">
        <v>6</v>
      </c>
      <c r="D30" s="519">
        <v>6</v>
      </c>
      <c r="E30" s="520">
        <v>0</v>
      </c>
      <c r="F30" s="521">
        <v>6</v>
      </c>
      <c r="G30" s="522">
        <v>3</v>
      </c>
      <c r="H30" s="523">
        <v>2.68</v>
      </c>
      <c r="I30" s="522">
        <v>50</v>
      </c>
      <c r="J30" s="523">
        <v>89.44</v>
      </c>
      <c r="K30" s="524">
        <v>33.33</v>
      </c>
      <c r="L30" s="525">
        <v>0</v>
      </c>
      <c r="M30" s="522">
        <v>33.33</v>
      </c>
      <c r="N30" s="490">
        <v>33.33</v>
      </c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  <c r="AB30" s="426"/>
      <c r="AC30" s="426"/>
      <c r="AD30" s="426"/>
      <c r="AE30" s="426"/>
      <c r="AF30" s="426"/>
      <c r="AG30" s="426"/>
      <c r="AH30" s="426"/>
      <c r="AI30" s="426"/>
      <c r="AJ30" s="426"/>
      <c r="AK30" s="426"/>
      <c r="AL30" s="426"/>
      <c r="AM30" s="426"/>
      <c r="AN30" s="426"/>
      <c r="AO30" s="426"/>
      <c r="AP30" s="426"/>
      <c r="AQ30" s="426"/>
      <c r="AR30" s="426"/>
      <c r="AS30" s="426"/>
      <c r="AT30" s="426"/>
      <c r="AU30" s="426"/>
      <c r="AV30" s="426"/>
      <c r="AW30" s="426"/>
      <c r="AX30" s="426"/>
      <c r="AY30" s="426"/>
      <c r="AZ30" s="426"/>
      <c r="BA30" s="426"/>
      <c r="BB30" s="426"/>
      <c r="BC30" s="426"/>
      <c r="BD30" s="426"/>
      <c r="BE30" s="426"/>
      <c r="BF30" s="426"/>
      <c r="BG30" s="426"/>
      <c r="BH30" s="426"/>
      <c r="BI30" s="426"/>
      <c r="BJ30" s="426"/>
      <c r="BK30" s="426"/>
      <c r="BL30" s="426"/>
      <c r="BM30" s="426"/>
      <c r="BN30" s="426"/>
      <c r="BO30" s="426"/>
      <c r="BP30" s="426"/>
      <c r="BQ30" s="426"/>
      <c r="BR30" s="426"/>
      <c r="BS30" s="426"/>
      <c r="BT30" s="426"/>
      <c r="BU30" s="426"/>
      <c r="BV30" s="426"/>
      <c r="BW30" s="426"/>
      <c r="BX30" s="426"/>
      <c r="BY30" s="426"/>
      <c r="BZ30" s="426"/>
      <c r="CA30" s="426"/>
      <c r="CB30" s="426"/>
      <c r="CC30" s="426"/>
      <c r="CD30" s="426"/>
      <c r="CE30" s="426"/>
      <c r="CF30" s="426"/>
      <c r="CG30" s="426"/>
      <c r="CH30" s="426"/>
      <c r="CI30" s="426"/>
      <c r="CJ30" s="426"/>
      <c r="CK30" s="426"/>
      <c r="CL30" s="426"/>
      <c r="CM30" s="426"/>
      <c r="CN30" s="426"/>
      <c r="CO30" s="426"/>
      <c r="CP30" s="426"/>
      <c r="CQ30" s="426"/>
      <c r="CR30" s="426"/>
      <c r="CS30" s="426"/>
      <c r="CT30" s="426"/>
      <c r="CU30" s="426"/>
      <c r="CV30" s="426"/>
      <c r="CW30" s="426"/>
      <c r="CX30" s="426"/>
      <c r="CY30" s="426"/>
      <c r="CZ30" s="426"/>
      <c r="DA30" s="426"/>
      <c r="DB30" s="426"/>
      <c r="DC30" s="426"/>
      <c r="DD30" s="426"/>
      <c r="DE30" s="426"/>
      <c r="DF30" s="426"/>
      <c r="DG30" s="426"/>
      <c r="DH30" s="426"/>
      <c r="DI30" s="426"/>
      <c r="DJ30" s="426"/>
      <c r="DK30" s="426"/>
      <c r="DL30" s="426"/>
      <c r="DM30" s="426"/>
      <c r="DN30" s="426"/>
    </row>
    <row r="31" spans="1:118" s="431" customFormat="1" ht="21" customHeight="1" x14ac:dyDescent="0.55000000000000004">
      <c r="A31" s="426"/>
      <c r="B31" s="458" t="s">
        <v>130</v>
      </c>
      <c r="C31" s="526">
        <v>6</v>
      </c>
      <c r="D31" s="482">
        <v>6</v>
      </c>
      <c r="E31" s="484">
        <v>0</v>
      </c>
      <c r="F31" s="483">
        <v>6</v>
      </c>
      <c r="G31" s="486">
        <v>3</v>
      </c>
      <c r="H31" s="485">
        <v>2.68</v>
      </c>
      <c r="I31" s="486">
        <v>50</v>
      </c>
      <c r="J31" s="485">
        <v>89.44</v>
      </c>
      <c r="K31" s="487"/>
      <c r="L31" s="488"/>
      <c r="M31" s="486"/>
      <c r="N31" s="491"/>
      <c r="O31" s="426"/>
      <c r="P31" s="426"/>
      <c r="Q31" s="426"/>
      <c r="R31" s="426"/>
      <c r="S31" s="426"/>
      <c r="T31" s="426"/>
      <c r="U31" s="426"/>
      <c r="V31" s="426"/>
      <c r="W31" s="426"/>
      <c r="X31" s="426"/>
      <c r="Y31" s="426"/>
      <c r="Z31" s="426"/>
      <c r="AA31" s="426"/>
      <c r="AB31" s="426"/>
      <c r="AC31" s="426"/>
      <c r="AD31" s="426"/>
      <c r="AE31" s="426"/>
      <c r="AF31" s="426"/>
      <c r="AG31" s="426"/>
      <c r="AH31" s="426"/>
      <c r="AI31" s="426"/>
      <c r="AJ31" s="426"/>
      <c r="AK31" s="426"/>
      <c r="AL31" s="426"/>
      <c r="AM31" s="426"/>
      <c r="AN31" s="426"/>
      <c r="AO31" s="426"/>
      <c r="AP31" s="426"/>
      <c r="AQ31" s="426"/>
      <c r="AR31" s="426"/>
      <c r="AS31" s="426"/>
      <c r="AT31" s="426"/>
      <c r="AU31" s="426"/>
      <c r="AV31" s="426"/>
      <c r="AW31" s="426"/>
      <c r="AX31" s="426"/>
      <c r="AY31" s="426"/>
      <c r="AZ31" s="426"/>
      <c r="BA31" s="426"/>
      <c r="BB31" s="426"/>
      <c r="BC31" s="426"/>
      <c r="BD31" s="426"/>
      <c r="BE31" s="426"/>
      <c r="BF31" s="426"/>
      <c r="BG31" s="426"/>
      <c r="BH31" s="426"/>
      <c r="BI31" s="426"/>
      <c r="BJ31" s="426"/>
      <c r="BK31" s="426"/>
      <c r="BL31" s="426"/>
      <c r="BM31" s="426"/>
      <c r="BN31" s="426"/>
      <c r="BO31" s="426"/>
      <c r="BP31" s="426"/>
      <c r="BQ31" s="426"/>
      <c r="BR31" s="426"/>
      <c r="BS31" s="426"/>
      <c r="BT31" s="426"/>
      <c r="BU31" s="426"/>
      <c r="BV31" s="426"/>
      <c r="BW31" s="426"/>
      <c r="BX31" s="426"/>
      <c r="BY31" s="426"/>
      <c r="BZ31" s="426"/>
      <c r="CA31" s="426"/>
      <c r="CB31" s="426"/>
      <c r="CC31" s="426"/>
      <c r="CD31" s="426"/>
      <c r="CE31" s="426"/>
      <c r="CF31" s="426"/>
      <c r="CG31" s="426"/>
      <c r="CH31" s="426"/>
      <c r="CI31" s="426"/>
      <c r="CJ31" s="426"/>
      <c r="CK31" s="426"/>
      <c r="CL31" s="426"/>
      <c r="CM31" s="426"/>
      <c r="CN31" s="426"/>
      <c r="CO31" s="426"/>
      <c r="CP31" s="426"/>
      <c r="CQ31" s="426"/>
      <c r="CR31" s="426"/>
      <c r="CS31" s="426"/>
      <c r="CT31" s="426"/>
      <c r="CU31" s="426"/>
      <c r="CV31" s="426"/>
      <c r="CW31" s="426"/>
      <c r="CX31" s="426"/>
      <c r="CY31" s="426"/>
      <c r="CZ31" s="426"/>
      <c r="DA31" s="426"/>
      <c r="DB31" s="426"/>
      <c r="DC31" s="426"/>
      <c r="DD31" s="426"/>
      <c r="DE31" s="426"/>
      <c r="DF31" s="426"/>
      <c r="DG31" s="426"/>
      <c r="DH31" s="426"/>
      <c r="DI31" s="426"/>
      <c r="DJ31" s="426"/>
      <c r="DK31" s="426"/>
      <c r="DL31" s="426"/>
      <c r="DM31" s="426"/>
      <c r="DN31" s="426"/>
    </row>
    <row r="32" spans="1:118" s="431" customFormat="1" ht="21" customHeight="1" x14ac:dyDescent="0.55000000000000004">
      <c r="A32" s="426"/>
      <c r="B32" s="457" t="s">
        <v>72</v>
      </c>
      <c r="C32" s="518">
        <v>6</v>
      </c>
      <c r="D32" s="519">
        <v>12</v>
      </c>
      <c r="E32" s="520">
        <v>3</v>
      </c>
      <c r="F32" s="521">
        <v>12</v>
      </c>
      <c r="G32" s="522">
        <v>8.5</v>
      </c>
      <c r="H32" s="523">
        <v>3.51</v>
      </c>
      <c r="I32" s="522">
        <v>70.83</v>
      </c>
      <c r="J32" s="523">
        <v>41.26</v>
      </c>
      <c r="K32" s="524">
        <v>0</v>
      </c>
      <c r="L32" s="525">
        <v>16.670000000000002</v>
      </c>
      <c r="M32" s="522">
        <v>16.670000000000002</v>
      </c>
      <c r="N32" s="490">
        <v>66.67</v>
      </c>
      <c r="O32" s="426"/>
      <c r="P32" s="426"/>
      <c r="Q32" s="426"/>
      <c r="R32" s="426"/>
      <c r="S32" s="426"/>
      <c r="T32" s="426"/>
      <c r="U32" s="426"/>
      <c r="V32" s="426"/>
      <c r="W32" s="426"/>
      <c r="X32" s="426"/>
      <c r="Y32" s="426"/>
      <c r="Z32" s="426"/>
      <c r="AA32" s="426"/>
      <c r="AB32" s="426"/>
      <c r="AC32" s="426"/>
      <c r="AD32" s="426"/>
      <c r="AE32" s="426"/>
      <c r="AF32" s="426"/>
      <c r="AG32" s="426"/>
      <c r="AH32" s="426"/>
      <c r="AI32" s="426"/>
      <c r="AJ32" s="426"/>
      <c r="AK32" s="426"/>
      <c r="AL32" s="426"/>
      <c r="AM32" s="426"/>
      <c r="AN32" s="426"/>
      <c r="AO32" s="426"/>
      <c r="AP32" s="426"/>
      <c r="AQ32" s="426"/>
      <c r="AR32" s="426"/>
      <c r="AS32" s="426"/>
      <c r="AT32" s="426"/>
      <c r="AU32" s="426"/>
      <c r="AV32" s="426"/>
      <c r="AW32" s="426"/>
      <c r="AX32" s="426"/>
      <c r="AY32" s="426"/>
      <c r="AZ32" s="426"/>
      <c r="BA32" s="426"/>
      <c r="BB32" s="426"/>
      <c r="BC32" s="426"/>
      <c r="BD32" s="426"/>
      <c r="BE32" s="426"/>
      <c r="BF32" s="426"/>
      <c r="BG32" s="426"/>
      <c r="BH32" s="426"/>
      <c r="BI32" s="426"/>
      <c r="BJ32" s="426"/>
      <c r="BK32" s="426"/>
      <c r="BL32" s="426"/>
      <c r="BM32" s="426"/>
      <c r="BN32" s="426"/>
      <c r="BO32" s="426"/>
      <c r="BP32" s="426"/>
      <c r="BQ32" s="426"/>
      <c r="BR32" s="426"/>
      <c r="BS32" s="426"/>
      <c r="BT32" s="426"/>
      <c r="BU32" s="426"/>
      <c r="BV32" s="426"/>
      <c r="BW32" s="426"/>
      <c r="BX32" s="426"/>
      <c r="BY32" s="426"/>
      <c r="BZ32" s="426"/>
      <c r="CA32" s="426"/>
      <c r="CB32" s="426"/>
      <c r="CC32" s="426"/>
      <c r="CD32" s="426"/>
      <c r="CE32" s="426"/>
      <c r="CF32" s="426"/>
      <c r="CG32" s="426"/>
      <c r="CH32" s="426"/>
      <c r="CI32" s="426"/>
      <c r="CJ32" s="426"/>
      <c r="CK32" s="426"/>
      <c r="CL32" s="426"/>
      <c r="CM32" s="426"/>
      <c r="CN32" s="426"/>
      <c r="CO32" s="426"/>
      <c r="CP32" s="426"/>
      <c r="CQ32" s="426"/>
      <c r="CR32" s="426"/>
      <c r="CS32" s="426"/>
      <c r="CT32" s="426"/>
      <c r="CU32" s="426"/>
      <c r="CV32" s="426"/>
      <c r="CW32" s="426"/>
      <c r="CX32" s="426"/>
      <c r="CY32" s="426"/>
      <c r="CZ32" s="426"/>
      <c r="DA32" s="426"/>
      <c r="DB32" s="426"/>
      <c r="DC32" s="426"/>
      <c r="DD32" s="426"/>
      <c r="DE32" s="426"/>
      <c r="DF32" s="426"/>
      <c r="DG32" s="426"/>
      <c r="DH32" s="426"/>
      <c r="DI32" s="426"/>
      <c r="DJ32" s="426"/>
      <c r="DK32" s="426"/>
      <c r="DL32" s="426"/>
      <c r="DM32" s="426"/>
      <c r="DN32" s="426"/>
    </row>
    <row r="33" spans="1:118" s="431" customFormat="1" ht="21" customHeight="1" thickBot="1" x14ac:dyDescent="0.6">
      <c r="A33" s="426"/>
      <c r="B33" s="459" t="s">
        <v>117</v>
      </c>
      <c r="C33" s="527">
        <v>6</v>
      </c>
      <c r="D33" s="492">
        <v>12</v>
      </c>
      <c r="E33" s="494">
        <v>3</v>
      </c>
      <c r="F33" s="493">
        <v>12</v>
      </c>
      <c r="G33" s="496">
        <v>8.5</v>
      </c>
      <c r="H33" s="495">
        <v>3.51</v>
      </c>
      <c r="I33" s="496">
        <v>70.83</v>
      </c>
      <c r="J33" s="495">
        <v>41.26</v>
      </c>
      <c r="K33" s="497"/>
      <c r="L33" s="498"/>
      <c r="M33" s="496"/>
      <c r="N33" s="499"/>
      <c r="O33" s="426"/>
      <c r="P33" s="426"/>
      <c r="Q33" s="426"/>
      <c r="R33" s="426"/>
      <c r="S33" s="426"/>
      <c r="T33" s="426"/>
      <c r="U33" s="426"/>
      <c r="V33" s="426"/>
      <c r="W33" s="426"/>
      <c r="X33" s="426"/>
      <c r="Y33" s="426"/>
      <c r="Z33" s="426"/>
      <c r="AA33" s="426"/>
      <c r="AB33" s="426"/>
      <c r="AC33" s="426"/>
      <c r="AD33" s="426"/>
      <c r="AE33" s="426"/>
      <c r="AF33" s="426"/>
      <c r="AG33" s="426"/>
      <c r="AH33" s="426"/>
      <c r="AI33" s="426"/>
      <c r="AJ33" s="426"/>
      <c r="AK33" s="426"/>
      <c r="AL33" s="426"/>
      <c r="AM33" s="426"/>
      <c r="AN33" s="426"/>
      <c r="AO33" s="426"/>
      <c r="AP33" s="426"/>
      <c r="AQ33" s="426"/>
      <c r="AR33" s="426"/>
      <c r="AS33" s="426"/>
      <c r="AT33" s="426"/>
      <c r="AU33" s="426"/>
      <c r="AV33" s="426"/>
      <c r="AW33" s="426"/>
      <c r="AX33" s="426"/>
      <c r="AY33" s="426"/>
      <c r="AZ33" s="426"/>
      <c r="BA33" s="426"/>
      <c r="BB33" s="426"/>
      <c r="BC33" s="426"/>
      <c r="BD33" s="426"/>
      <c r="BE33" s="426"/>
      <c r="BF33" s="426"/>
      <c r="BG33" s="426"/>
      <c r="BH33" s="426"/>
      <c r="BI33" s="426"/>
      <c r="BJ33" s="426"/>
      <c r="BK33" s="426"/>
      <c r="BL33" s="426"/>
      <c r="BM33" s="426"/>
      <c r="BN33" s="426"/>
      <c r="BO33" s="426"/>
      <c r="BP33" s="426"/>
      <c r="BQ33" s="426"/>
      <c r="BR33" s="426"/>
      <c r="BS33" s="426"/>
      <c r="BT33" s="426"/>
      <c r="BU33" s="426"/>
      <c r="BV33" s="426"/>
      <c r="BW33" s="426"/>
      <c r="BX33" s="426"/>
      <c r="BY33" s="426"/>
      <c r="BZ33" s="426"/>
      <c r="CA33" s="426"/>
      <c r="CB33" s="426"/>
      <c r="CC33" s="426"/>
      <c r="CD33" s="426"/>
      <c r="CE33" s="426"/>
      <c r="CF33" s="426"/>
      <c r="CG33" s="426"/>
      <c r="CH33" s="426"/>
      <c r="CI33" s="426"/>
      <c r="CJ33" s="426"/>
      <c r="CK33" s="426"/>
      <c r="CL33" s="426"/>
      <c r="CM33" s="426"/>
      <c r="CN33" s="426"/>
      <c r="CO33" s="426"/>
      <c r="CP33" s="426"/>
      <c r="CQ33" s="426"/>
      <c r="CR33" s="426"/>
      <c r="CS33" s="426"/>
      <c r="CT33" s="426"/>
      <c r="CU33" s="426"/>
      <c r="CV33" s="426"/>
      <c r="CW33" s="426"/>
      <c r="CX33" s="426"/>
      <c r="CY33" s="426"/>
      <c r="CZ33" s="426"/>
      <c r="DA33" s="426"/>
      <c r="DB33" s="426"/>
      <c r="DC33" s="426"/>
      <c r="DD33" s="426"/>
      <c r="DE33" s="426"/>
      <c r="DF33" s="426"/>
      <c r="DG33" s="426"/>
      <c r="DH33" s="426"/>
      <c r="DI33" s="426"/>
      <c r="DJ33" s="426"/>
      <c r="DK33" s="426"/>
      <c r="DL33" s="426"/>
      <c r="DM33" s="426"/>
      <c r="DN33" s="426"/>
    </row>
    <row r="34" spans="1:118" s="431" customFormat="1" ht="45.75" customHeight="1" thickBot="1" x14ac:dyDescent="0.6">
      <c r="A34" s="426"/>
      <c r="B34" s="460" t="s">
        <v>5</v>
      </c>
      <c r="C34" s="462" t="s">
        <v>3</v>
      </c>
      <c r="D34" s="461" t="s">
        <v>6</v>
      </c>
      <c r="E34" s="462" t="s">
        <v>6</v>
      </c>
      <c r="F34" s="461" t="s">
        <v>6</v>
      </c>
      <c r="G34" s="462" t="s">
        <v>6</v>
      </c>
      <c r="H34" s="461" t="s">
        <v>126</v>
      </c>
      <c r="I34" s="462" t="s">
        <v>76</v>
      </c>
      <c r="J34" s="463" t="s">
        <v>127</v>
      </c>
      <c r="K34" s="687" t="s">
        <v>9</v>
      </c>
      <c r="L34" s="688"/>
      <c r="M34" s="688"/>
      <c r="N34" s="689"/>
      <c r="O34" s="426"/>
      <c r="P34" s="426"/>
      <c r="Q34" s="426"/>
      <c r="R34" s="426"/>
      <c r="S34" s="426"/>
      <c r="T34" s="426"/>
      <c r="U34" s="426"/>
      <c r="V34" s="426"/>
      <c r="W34" s="426"/>
      <c r="X34" s="426"/>
      <c r="Y34" s="426"/>
      <c r="Z34" s="426"/>
      <c r="AA34" s="426"/>
      <c r="AB34" s="426"/>
      <c r="AC34" s="426"/>
      <c r="AD34" s="426"/>
      <c r="AE34" s="426"/>
      <c r="AF34" s="426"/>
      <c r="AG34" s="426"/>
      <c r="AH34" s="426"/>
      <c r="AI34" s="426"/>
      <c r="AJ34" s="426"/>
      <c r="AK34" s="426"/>
      <c r="AL34" s="426"/>
      <c r="AM34" s="426"/>
      <c r="AN34" s="426"/>
      <c r="AO34" s="426"/>
      <c r="AP34" s="426"/>
      <c r="AQ34" s="426"/>
      <c r="AR34" s="426"/>
      <c r="AS34" s="426"/>
      <c r="AT34" s="426"/>
      <c r="AU34" s="426"/>
      <c r="AV34" s="426"/>
      <c r="AW34" s="426"/>
      <c r="AX34" s="426"/>
      <c r="AY34" s="426"/>
      <c r="AZ34" s="426"/>
      <c r="BA34" s="426"/>
      <c r="BB34" s="426"/>
      <c r="BC34" s="426"/>
      <c r="BD34" s="426"/>
      <c r="BE34" s="426"/>
      <c r="BF34" s="426"/>
      <c r="BG34" s="426"/>
      <c r="BH34" s="426"/>
      <c r="BI34" s="426"/>
      <c r="BJ34" s="426"/>
      <c r="BK34" s="426"/>
      <c r="BL34" s="426"/>
      <c r="BM34" s="426"/>
      <c r="BN34" s="426"/>
      <c r="BO34" s="426"/>
      <c r="BP34" s="426"/>
      <c r="BQ34" s="426"/>
      <c r="BR34" s="426"/>
      <c r="BS34" s="426"/>
      <c r="BT34" s="426"/>
      <c r="BU34" s="426"/>
      <c r="BV34" s="426"/>
      <c r="BW34" s="426"/>
      <c r="BX34" s="426"/>
      <c r="BY34" s="426"/>
      <c r="BZ34" s="426"/>
      <c r="CA34" s="426"/>
      <c r="CB34" s="426"/>
      <c r="CC34" s="426"/>
      <c r="CD34" s="426"/>
      <c r="CE34" s="426"/>
      <c r="CF34" s="426"/>
      <c r="CG34" s="426"/>
      <c r="CH34" s="426"/>
      <c r="CI34" s="426"/>
      <c r="CJ34" s="426"/>
      <c r="CK34" s="426"/>
      <c r="CL34" s="426"/>
      <c r="CM34" s="426"/>
      <c r="CN34" s="426"/>
      <c r="CO34" s="426"/>
      <c r="CP34" s="426"/>
      <c r="CQ34" s="426"/>
      <c r="CR34" s="426"/>
      <c r="CS34" s="426"/>
      <c r="CT34" s="426"/>
      <c r="CU34" s="426"/>
      <c r="CV34" s="426"/>
      <c r="CW34" s="426"/>
      <c r="CX34" s="426"/>
      <c r="CY34" s="426"/>
      <c r="CZ34" s="426"/>
      <c r="DA34" s="426"/>
      <c r="DB34" s="426"/>
      <c r="DC34" s="426"/>
      <c r="DD34" s="426"/>
      <c r="DE34" s="426"/>
      <c r="DF34" s="426"/>
      <c r="DG34" s="426"/>
      <c r="DH34" s="426"/>
      <c r="DI34" s="426"/>
      <c r="DJ34" s="426"/>
      <c r="DK34" s="426"/>
      <c r="DL34" s="426"/>
      <c r="DM34" s="426"/>
      <c r="DN34" s="426"/>
    </row>
    <row r="35" spans="1:118" s="431" customFormat="1" ht="21" customHeight="1" thickBot="1" x14ac:dyDescent="0.6">
      <c r="A35" s="426"/>
      <c r="B35" s="464"/>
      <c r="C35" s="465" t="s">
        <v>10</v>
      </c>
      <c r="D35" s="466" t="s">
        <v>11</v>
      </c>
      <c r="E35" s="465" t="s">
        <v>12</v>
      </c>
      <c r="F35" s="466" t="s">
        <v>13</v>
      </c>
      <c r="G35" s="465" t="s">
        <v>14</v>
      </c>
      <c r="H35" s="466" t="s">
        <v>15</v>
      </c>
      <c r="I35" s="465" t="s">
        <v>4</v>
      </c>
      <c r="J35" s="466" t="s">
        <v>4</v>
      </c>
      <c r="K35" s="382" t="s">
        <v>16</v>
      </c>
      <c r="L35" s="380" t="s">
        <v>17</v>
      </c>
      <c r="M35" s="383" t="s">
        <v>18</v>
      </c>
      <c r="N35" s="381" t="s">
        <v>177</v>
      </c>
      <c r="O35" s="426"/>
      <c r="P35" s="426"/>
      <c r="Q35" s="426"/>
      <c r="R35" s="426"/>
      <c r="S35" s="426"/>
      <c r="T35" s="426"/>
      <c r="U35" s="426"/>
      <c r="V35" s="426"/>
      <c r="W35" s="426"/>
      <c r="X35" s="426"/>
      <c r="Y35" s="426"/>
      <c r="Z35" s="426"/>
      <c r="AA35" s="426"/>
      <c r="AB35" s="426"/>
      <c r="AC35" s="426"/>
      <c r="AD35" s="426"/>
      <c r="AE35" s="426"/>
      <c r="AF35" s="426"/>
      <c r="AG35" s="426"/>
      <c r="AH35" s="426"/>
      <c r="AI35" s="426"/>
      <c r="AJ35" s="426"/>
      <c r="AK35" s="426"/>
      <c r="AL35" s="426"/>
      <c r="AM35" s="426"/>
      <c r="AN35" s="426"/>
      <c r="AO35" s="426"/>
      <c r="AP35" s="426"/>
      <c r="AQ35" s="426"/>
      <c r="AR35" s="426"/>
      <c r="AS35" s="426"/>
      <c r="AT35" s="426"/>
      <c r="AU35" s="426"/>
      <c r="AV35" s="426"/>
      <c r="AW35" s="426"/>
      <c r="AX35" s="426"/>
      <c r="AY35" s="426"/>
      <c r="AZ35" s="426"/>
      <c r="BA35" s="426"/>
      <c r="BB35" s="426"/>
      <c r="BC35" s="426"/>
      <c r="BD35" s="426"/>
      <c r="BE35" s="426"/>
      <c r="BF35" s="426"/>
      <c r="BG35" s="426"/>
      <c r="BH35" s="426"/>
      <c r="BI35" s="426"/>
      <c r="BJ35" s="426"/>
      <c r="BK35" s="426"/>
      <c r="BL35" s="426"/>
      <c r="BM35" s="426"/>
      <c r="BN35" s="426"/>
      <c r="BO35" s="426"/>
      <c r="BP35" s="426"/>
      <c r="BQ35" s="426"/>
      <c r="BR35" s="426"/>
      <c r="BS35" s="426"/>
      <c r="BT35" s="426"/>
      <c r="BU35" s="426"/>
      <c r="BV35" s="426"/>
      <c r="BW35" s="426"/>
      <c r="BX35" s="426"/>
      <c r="BY35" s="426"/>
      <c r="BZ35" s="426"/>
      <c r="CA35" s="426"/>
      <c r="CB35" s="426"/>
      <c r="CC35" s="426"/>
      <c r="CD35" s="426"/>
      <c r="CE35" s="426"/>
      <c r="CF35" s="426"/>
      <c r="CG35" s="426"/>
      <c r="CH35" s="426"/>
      <c r="CI35" s="426"/>
      <c r="CJ35" s="426"/>
      <c r="CK35" s="426"/>
      <c r="CL35" s="426"/>
      <c r="CM35" s="426"/>
      <c r="CN35" s="426"/>
      <c r="CO35" s="426"/>
      <c r="CP35" s="426"/>
      <c r="CQ35" s="426"/>
      <c r="CR35" s="426"/>
      <c r="CS35" s="426"/>
      <c r="CT35" s="426"/>
      <c r="CU35" s="426"/>
      <c r="CV35" s="426"/>
      <c r="CW35" s="426"/>
      <c r="CX35" s="426"/>
      <c r="CY35" s="426"/>
      <c r="CZ35" s="426"/>
      <c r="DA35" s="426"/>
      <c r="DB35" s="426"/>
      <c r="DC35" s="426"/>
      <c r="DD35" s="426"/>
      <c r="DE35" s="426"/>
      <c r="DF35" s="426"/>
      <c r="DG35" s="426"/>
      <c r="DH35" s="426"/>
      <c r="DI35" s="426"/>
      <c r="DJ35" s="426"/>
      <c r="DK35" s="426"/>
      <c r="DL35" s="426"/>
      <c r="DM35" s="426"/>
      <c r="DN35" s="426"/>
    </row>
    <row r="36" spans="1:118" ht="21.75" customHeight="1" x14ac:dyDescent="0.55000000000000004">
      <c r="B36" s="467" t="s">
        <v>22</v>
      </c>
      <c r="C36" s="528">
        <v>6</v>
      </c>
      <c r="D36" s="529">
        <v>100</v>
      </c>
      <c r="E36" s="530">
        <v>32</v>
      </c>
      <c r="F36" s="531">
        <v>52</v>
      </c>
      <c r="G36" s="532">
        <v>40.83</v>
      </c>
      <c r="H36" s="533">
        <v>7.31</v>
      </c>
      <c r="I36" s="532">
        <v>40.83</v>
      </c>
      <c r="J36" s="532">
        <v>17.89</v>
      </c>
      <c r="K36" s="534">
        <v>0</v>
      </c>
      <c r="L36" s="535">
        <v>83.33</v>
      </c>
      <c r="M36" s="533">
        <v>16.670000000000002</v>
      </c>
      <c r="N36" s="536">
        <v>0</v>
      </c>
    </row>
    <row r="37" spans="1:118" ht="21.75" customHeight="1" x14ac:dyDescent="0.55000000000000004">
      <c r="B37" s="468" t="s">
        <v>73</v>
      </c>
      <c r="C37" s="537">
        <v>6</v>
      </c>
      <c r="D37" s="538">
        <v>26</v>
      </c>
      <c r="E37" s="539">
        <v>5</v>
      </c>
      <c r="F37" s="540">
        <v>15</v>
      </c>
      <c r="G37" s="541">
        <v>9.17</v>
      </c>
      <c r="H37" s="542">
        <v>3.49</v>
      </c>
      <c r="I37" s="541">
        <v>35.26</v>
      </c>
      <c r="J37" s="541">
        <v>38.049999999999997</v>
      </c>
      <c r="K37" s="543">
        <v>16.670000000000002</v>
      </c>
      <c r="L37" s="544">
        <v>66.67</v>
      </c>
      <c r="M37" s="542">
        <v>16.670000000000002</v>
      </c>
      <c r="N37" s="545">
        <v>0</v>
      </c>
    </row>
    <row r="38" spans="1:118" ht="21.75" customHeight="1" x14ac:dyDescent="0.55000000000000004">
      <c r="B38" s="469" t="s">
        <v>87</v>
      </c>
      <c r="C38" s="546">
        <v>6</v>
      </c>
      <c r="D38" s="547">
        <v>26</v>
      </c>
      <c r="E38" s="548">
        <v>5</v>
      </c>
      <c r="F38" s="549">
        <v>15</v>
      </c>
      <c r="G38" s="550">
        <v>9.17</v>
      </c>
      <c r="H38" s="551">
        <v>3.49</v>
      </c>
      <c r="I38" s="550">
        <v>35.26</v>
      </c>
      <c r="J38" s="550">
        <v>38.049999999999997</v>
      </c>
      <c r="K38" s="552"/>
      <c r="L38" s="553"/>
      <c r="M38" s="551"/>
      <c r="N38" s="554"/>
    </row>
    <row r="39" spans="1:118" s="431" customFormat="1" ht="21.75" customHeight="1" x14ac:dyDescent="0.55000000000000004">
      <c r="A39" s="426"/>
      <c r="B39" s="470" t="s">
        <v>74</v>
      </c>
      <c r="C39" s="555">
        <v>6</v>
      </c>
      <c r="D39" s="556">
        <v>39</v>
      </c>
      <c r="E39" s="557">
        <v>17</v>
      </c>
      <c r="F39" s="558">
        <v>25</v>
      </c>
      <c r="G39" s="559">
        <v>19.829999999999998</v>
      </c>
      <c r="H39" s="560">
        <v>2.86</v>
      </c>
      <c r="I39" s="559">
        <v>50.85</v>
      </c>
      <c r="J39" s="559">
        <v>14.41</v>
      </c>
      <c r="K39" s="561">
        <v>0</v>
      </c>
      <c r="L39" s="562">
        <v>66.67</v>
      </c>
      <c r="M39" s="560">
        <v>33.33</v>
      </c>
      <c r="N39" s="563">
        <v>0</v>
      </c>
      <c r="O39" s="426"/>
      <c r="P39" s="426"/>
      <c r="Q39" s="426"/>
      <c r="R39" s="426"/>
      <c r="S39" s="426"/>
      <c r="T39" s="426"/>
      <c r="U39" s="426"/>
      <c r="V39" s="426"/>
      <c r="W39" s="426"/>
      <c r="X39" s="426"/>
      <c r="Y39" s="426"/>
      <c r="Z39" s="426"/>
      <c r="AA39" s="426"/>
      <c r="AB39" s="426"/>
      <c r="AC39" s="426"/>
      <c r="AD39" s="426"/>
      <c r="AE39" s="426"/>
      <c r="AF39" s="426"/>
      <c r="AG39" s="426"/>
      <c r="AH39" s="426"/>
      <c r="AI39" s="426"/>
      <c r="AJ39" s="426"/>
      <c r="AK39" s="426"/>
      <c r="AL39" s="426"/>
      <c r="AM39" s="426"/>
      <c r="AN39" s="426"/>
      <c r="AO39" s="426"/>
      <c r="AP39" s="426"/>
      <c r="AQ39" s="426"/>
      <c r="AR39" s="426"/>
      <c r="AS39" s="426"/>
      <c r="AT39" s="426"/>
      <c r="AU39" s="426"/>
      <c r="AV39" s="426"/>
      <c r="AW39" s="426"/>
      <c r="AX39" s="426"/>
      <c r="AY39" s="426"/>
      <c r="AZ39" s="426"/>
      <c r="BA39" s="426"/>
      <c r="BB39" s="426"/>
      <c r="BC39" s="426"/>
      <c r="BD39" s="426"/>
      <c r="BE39" s="426"/>
      <c r="BF39" s="426"/>
      <c r="BG39" s="426"/>
      <c r="BH39" s="426"/>
      <c r="BI39" s="426"/>
      <c r="BJ39" s="426"/>
      <c r="BK39" s="426"/>
      <c r="BL39" s="426"/>
      <c r="BM39" s="426"/>
      <c r="BN39" s="426"/>
      <c r="BO39" s="426"/>
      <c r="BP39" s="426"/>
      <c r="BQ39" s="426"/>
      <c r="BR39" s="426"/>
      <c r="BS39" s="426"/>
      <c r="BT39" s="426"/>
      <c r="BU39" s="426"/>
      <c r="BV39" s="426"/>
      <c r="BW39" s="426"/>
      <c r="BX39" s="426"/>
      <c r="BY39" s="426"/>
      <c r="BZ39" s="426"/>
      <c r="CA39" s="426"/>
      <c r="CB39" s="426"/>
      <c r="CC39" s="426"/>
      <c r="CD39" s="426"/>
      <c r="CE39" s="426"/>
      <c r="CF39" s="426"/>
      <c r="CG39" s="426"/>
      <c r="CH39" s="426"/>
      <c r="CI39" s="426"/>
      <c r="CJ39" s="426"/>
      <c r="CK39" s="426"/>
      <c r="CL39" s="426"/>
      <c r="CM39" s="426"/>
      <c r="CN39" s="426"/>
      <c r="CO39" s="426"/>
      <c r="CP39" s="426"/>
      <c r="CQ39" s="426"/>
      <c r="CR39" s="426"/>
      <c r="CS39" s="426"/>
      <c r="CT39" s="426"/>
      <c r="CU39" s="426"/>
      <c r="CV39" s="426"/>
      <c r="CW39" s="426"/>
      <c r="CX39" s="426"/>
      <c r="CY39" s="426"/>
      <c r="CZ39" s="426"/>
      <c r="DA39" s="426"/>
      <c r="DB39" s="426"/>
      <c r="DC39" s="426"/>
      <c r="DD39" s="426"/>
      <c r="DE39" s="426"/>
      <c r="DF39" s="426"/>
      <c r="DG39" s="426"/>
      <c r="DH39" s="426"/>
      <c r="DI39" s="426"/>
      <c r="DJ39" s="426"/>
      <c r="DK39" s="426"/>
      <c r="DL39" s="426"/>
      <c r="DM39" s="426"/>
      <c r="DN39" s="426"/>
    </row>
    <row r="40" spans="1:118" ht="21.75" customHeight="1" x14ac:dyDescent="0.55000000000000004">
      <c r="B40" s="471" t="s">
        <v>86</v>
      </c>
      <c r="C40" s="564">
        <v>6</v>
      </c>
      <c r="D40" s="565">
        <v>39</v>
      </c>
      <c r="E40" s="566">
        <v>17</v>
      </c>
      <c r="F40" s="567">
        <v>25</v>
      </c>
      <c r="G40" s="568">
        <v>19.829999999999998</v>
      </c>
      <c r="H40" s="569">
        <v>2.86</v>
      </c>
      <c r="I40" s="568">
        <v>50.85</v>
      </c>
      <c r="J40" s="568">
        <v>14.41</v>
      </c>
      <c r="K40" s="570"/>
      <c r="L40" s="571"/>
      <c r="M40" s="569"/>
      <c r="N40" s="572"/>
    </row>
    <row r="41" spans="1:118" s="431" customFormat="1" ht="21.75" customHeight="1" x14ac:dyDescent="0.55000000000000004">
      <c r="A41" s="426"/>
      <c r="B41" s="468" t="s">
        <v>75</v>
      </c>
      <c r="C41" s="537">
        <v>6</v>
      </c>
      <c r="D41" s="573">
        <v>22</v>
      </c>
      <c r="E41" s="574">
        <v>5</v>
      </c>
      <c r="F41" s="540">
        <v>12</v>
      </c>
      <c r="G41" s="541">
        <v>8.67</v>
      </c>
      <c r="H41" s="542">
        <v>2.73</v>
      </c>
      <c r="I41" s="541">
        <v>39.39</v>
      </c>
      <c r="J41" s="541">
        <v>31.53</v>
      </c>
      <c r="K41" s="543">
        <v>16.670000000000002</v>
      </c>
      <c r="L41" s="544">
        <v>50</v>
      </c>
      <c r="M41" s="542">
        <v>33.33</v>
      </c>
      <c r="N41" s="545">
        <v>0</v>
      </c>
      <c r="O41" s="426"/>
      <c r="P41" s="426"/>
      <c r="Q41" s="426"/>
      <c r="R41" s="426"/>
      <c r="S41" s="426"/>
      <c r="T41" s="426"/>
      <c r="U41" s="426"/>
      <c r="V41" s="426"/>
      <c r="W41" s="426"/>
      <c r="X41" s="426"/>
      <c r="Y41" s="426"/>
      <c r="Z41" s="426"/>
      <c r="AA41" s="426"/>
      <c r="AB41" s="426"/>
      <c r="AC41" s="426"/>
      <c r="AD41" s="426"/>
      <c r="AE41" s="426"/>
      <c r="AF41" s="426"/>
      <c r="AG41" s="426"/>
      <c r="AH41" s="426"/>
      <c r="AI41" s="426"/>
      <c r="AJ41" s="426"/>
      <c r="AK41" s="426"/>
      <c r="AL41" s="426"/>
      <c r="AM41" s="426"/>
      <c r="AN41" s="426"/>
      <c r="AO41" s="426"/>
      <c r="AP41" s="426"/>
      <c r="AQ41" s="426"/>
      <c r="AR41" s="426"/>
      <c r="AS41" s="426"/>
      <c r="AT41" s="426"/>
      <c r="AU41" s="426"/>
      <c r="AV41" s="426"/>
      <c r="AW41" s="426"/>
      <c r="AX41" s="426"/>
      <c r="AY41" s="426"/>
      <c r="AZ41" s="426"/>
      <c r="BA41" s="426"/>
      <c r="BB41" s="426"/>
      <c r="BC41" s="426"/>
      <c r="BD41" s="426"/>
      <c r="BE41" s="426"/>
      <c r="BF41" s="426"/>
      <c r="BG41" s="426"/>
      <c r="BH41" s="426"/>
      <c r="BI41" s="426"/>
      <c r="BJ41" s="426"/>
      <c r="BK41" s="426"/>
      <c r="BL41" s="426"/>
      <c r="BM41" s="426"/>
      <c r="BN41" s="426"/>
      <c r="BO41" s="426"/>
      <c r="BP41" s="426"/>
      <c r="BQ41" s="426"/>
      <c r="BR41" s="426"/>
      <c r="BS41" s="426"/>
      <c r="BT41" s="426"/>
      <c r="BU41" s="426"/>
      <c r="BV41" s="426"/>
      <c r="BW41" s="426"/>
      <c r="BX41" s="426"/>
      <c r="BY41" s="426"/>
      <c r="BZ41" s="426"/>
      <c r="CA41" s="426"/>
      <c r="CB41" s="426"/>
      <c r="CC41" s="426"/>
      <c r="CD41" s="426"/>
      <c r="CE41" s="426"/>
      <c r="CF41" s="426"/>
      <c r="CG41" s="426"/>
      <c r="CH41" s="426"/>
      <c r="CI41" s="426"/>
      <c r="CJ41" s="426"/>
      <c r="CK41" s="426"/>
      <c r="CL41" s="426"/>
      <c r="CM41" s="426"/>
      <c r="CN41" s="426"/>
      <c r="CO41" s="426"/>
      <c r="CP41" s="426"/>
      <c r="CQ41" s="426"/>
      <c r="CR41" s="426"/>
      <c r="CS41" s="426"/>
      <c r="CT41" s="426"/>
      <c r="CU41" s="426"/>
      <c r="CV41" s="426"/>
      <c r="CW41" s="426"/>
      <c r="CX41" s="426"/>
      <c r="CY41" s="426"/>
      <c r="CZ41" s="426"/>
      <c r="DA41" s="426"/>
      <c r="DB41" s="426"/>
      <c r="DC41" s="426"/>
      <c r="DD41" s="426"/>
      <c r="DE41" s="426"/>
      <c r="DF41" s="426"/>
      <c r="DG41" s="426"/>
      <c r="DH41" s="426"/>
      <c r="DI41" s="426"/>
      <c r="DJ41" s="426"/>
      <c r="DK41" s="426"/>
      <c r="DL41" s="426"/>
      <c r="DM41" s="426"/>
      <c r="DN41" s="426"/>
    </row>
    <row r="42" spans="1:118" s="431" customFormat="1" ht="21.75" customHeight="1" x14ac:dyDescent="0.55000000000000004">
      <c r="A42" s="426"/>
      <c r="B42" s="469" t="s">
        <v>85</v>
      </c>
      <c r="C42" s="546">
        <v>6</v>
      </c>
      <c r="D42" s="575">
        <v>22</v>
      </c>
      <c r="E42" s="548">
        <v>5</v>
      </c>
      <c r="F42" s="549">
        <v>12</v>
      </c>
      <c r="G42" s="550">
        <v>8.67</v>
      </c>
      <c r="H42" s="551">
        <v>2.73</v>
      </c>
      <c r="I42" s="550">
        <v>39.39</v>
      </c>
      <c r="J42" s="550">
        <v>31.53</v>
      </c>
      <c r="K42" s="576"/>
      <c r="L42" s="577"/>
      <c r="M42" s="578"/>
      <c r="N42" s="579"/>
      <c r="O42" s="426"/>
      <c r="P42" s="426"/>
      <c r="Q42" s="426"/>
      <c r="R42" s="426"/>
      <c r="S42" s="426"/>
      <c r="T42" s="426"/>
      <c r="U42" s="426"/>
      <c r="V42" s="426"/>
      <c r="W42" s="426"/>
      <c r="X42" s="426"/>
      <c r="Y42" s="426"/>
      <c r="Z42" s="426"/>
      <c r="AA42" s="426"/>
      <c r="AB42" s="426"/>
      <c r="AC42" s="426"/>
      <c r="AD42" s="426"/>
      <c r="AE42" s="426"/>
      <c r="AF42" s="426"/>
      <c r="AG42" s="426"/>
      <c r="AH42" s="426"/>
      <c r="AI42" s="426"/>
      <c r="AJ42" s="426"/>
      <c r="AK42" s="426"/>
      <c r="AL42" s="426"/>
      <c r="AM42" s="426"/>
      <c r="AN42" s="426"/>
      <c r="AO42" s="426"/>
      <c r="AP42" s="426"/>
      <c r="AQ42" s="426"/>
      <c r="AR42" s="426"/>
      <c r="AS42" s="426"/>
      <c r="AT42" s="426"/>
      <c r="AU42" s="426"/>
      <c r="AV42" s="426"/>
      <c r="AW42" s="426"/>
      <c r="AX42" s="426"/>
      <c r="AY42" s="426"/>
      <c r="AZ42" s="426"/>
      <c r="BA42" s="426"/>
      <c r="BB42" s="426"/>
      <c r="BC42" s="426"/>
      <c r="BD42" s="426"/>
      <c r="BE42" s="426"/>
      <c r="BF42" s="426"/>
      <c r="BG42" s="426"/>
      <c r="BH42" s="426"/>
      <c r="BI42" s="426"/>
      <c r="BJ42" s="426"/>
      <c r="BK42" s="426"/>
      <c r="BL42" s="426"/>
      <c r="BM42" s="426"/>
      <c r="BN42" s="426"/>
      <c r="BO42" s="426"/>
      <c r="BP42" s="426"/>
      <c r="BQ42" s="426"/>
      <c r="BR42" s="426"/>
      <c r="BS42" s="426"/>
      <c r="BT42" s="426"/>
      <c r="BU42" s="426"/>
      <c r="BV42" s="426"/>
      <c r="BW42" s="426"/>
      <c r="BX42" s="426"/>
      <c r="BY42" s="426"/>
      <c r="BZ42" s="426"/>
      <c r="CA42" s="426"/>
      <c r="CB42" s="426"/>
      <c r="CC42" s="426"/>
      <c r="CD42" s="426"/>
      <c r="CE42" s="426"/>
      <c r="CF42" s="426"/>
      <c r="CG42" s="426"/>
      <c r="CH42" s="426"/>
      <c r="CI42" s="426"/>
      <c r="CJ42" s="426"/>
      <c r="CK42" s="426"/>
      <c r="CL42" s="426"/>
      <c r="CM42" s="426"/>
      <c r="CN42" s="426"/>
      <c r="CO42" s="426"/>
      <c r="CP42" s="426"/>
      <c r="CQ42" s="426"/>
      <c r="CR42" s="426"/>
      <c r="CS42" s="426"/>
      <c r="CT42" s="426"/>
      <c r="CU42" s="426"/>
      <c r="CV42" s="426"/>
      <c r="CW42" s="426"/>
      <c r="CX42" s="426"/>
      <c r="CY42" s="426"/>
      <c r="CZ42" s="426"/>
      <c r="DA42" s="426"/>
      <c r="DB42" s="426"/>
      <c r="DC42" s="426"/>
      <c r="DD42" s="426"/>
      <c r="DE42" s="426"/>
      <c r="DF42" s="426"/>
      <c r="DG42" s="426"/>
      <c r="DH42" s="426"/>
      <c r="DI42" s="426"/>
      <c r="DJ42" s="426"/>
      <c r="DK42" s="426"/>
      <c r="DL42" s="426"/>
      <c r="DM42" s="426"/>
      <c r="DN42" s="426"/>
    </row>
    <row r="43" spans="1:118" s="431" customFormat="1" ht="21.75" customHeight="1" x14ac:dyDescent="0.55000000000000004">
      <c r="A43" s="426"/>
      <c r="B43" s="470" t="s">
        <v>131</v>
      </c>
      <c r="C43" s="555">
        <v>6</v>
      </c>
      <c r="D43" s="580">
        <v>13</v>
      </c>
      <c r="E43" s="557">
        <v>1</v>
      </c>
      <c r="F43" s="558">
        <v>4</v>
      </c>
      <c r="G43" s="559">
        <v>3.17</v>
      </c>
      <c r="H43" s="560">
        <v>1.33</v>
      </c>
      <c r="I43" s="559">
        <v>24.36</v>
      </c>
      <c r="J43" s="559">
        <v>41.97</v>
      </c>
      <c r="K43" s="561">
        <v>33.33</v>
      </c>
      <c r="L43" s="562">
        <v>66.67</v>
      </c>
      <c r="M43" s="560">
        <v>0</v>
      </c>
      <c r="N43" s="563">
        <v>0</v>
      </c>
      <c r="O43" s="426"/>
      <c r="P43" s="426"/>
      <c r="Q43" s="426"/>
      <c r="R43" s="426"/>
      <c r="S43" s="426"/>
      <c r="T43" s="426"/>
      <c r="U43" s="426"/>
      <c r="V43" s="426"/>
      <c r="W43" s="426"/>
      <c r="X43" s="426"/>
      <c r="Y43" s="426"/>
      <c r="Z43" s="426"/>
      <c r="AA43" s="426"/>
      <c r="AB43" s="426"/>
      <c r="AC43" s="426"/>
      <c r="AD43" s="426"/>
      <c r="AE43" s="426"/>
      <c r="AF43" s="426"/>
      <c r="AG43" s="426"/>
      <c r="AH43" s="426"/>
      <c r="AI43" s="426"/>
      <c r="AJ43" s="426"/>
      <c r="AK43" s="426"/>
      <c r="AL43" s="426"/>
      <c r="AM43" s="426"/>
      <c r="AN43" s="426"/>
      <c r="AO43" s="426"/>
      <c r="AP43" s="426"/>
      <c r="AQ43" s="426"/>
      <c r="AR43" s="426"/>
      <c r="AS43" s="426"/>
      <c r="AT43" s="426"/>
      <c r="AU43" s="426"/>
      <c r="AV43" s="426"/>
      <c r="AW43" s="426"/>
      <c r="AX43" s="426"/>
      <c r="AY43" s="426"/>
      <c r="AZ43" s="426"/>
      <c r="BA43" s="426"/>
      <c r="BB43" s="426"/>
      <c r="BC43" s="426"/>
      <c r="BD43" s="426"/>
      <c r="BE43" s="426"/>
      <c r="BF43" s="426"/>
      <c r="BG43" s="426"/>
      <c r="BH43" s="426"/>
      <c r="BI43" s="426"/>
      <c r="BJ43" s="426"/>
      <c r="BK43" s="426"/>
      <c r="BL43" s="426"/>
      <c r="BM43" s="426"/>
      <c r="BN43" s="426"/>
      <c r="BO43" s="426"/>
      <c r="BP43" s="426"/>
      <c r="BQ43" s="426"/>
      <c r="BR43" s="426"/>
      <c r="BS43" s="426"/>
      <c r="BT43" s="426"/>
      <c r="BU43" s="426"/>
      <c r="BV43" s="426"/>
      <c r="BW43" s="426"/>
      <c r="BX43" s="426"/>
      <c r="BY43" s="426"/>
      <c r="BZ43" s="426"/>
      <c r="CA43" s="426"/>
      <c r="CB43" s="426"/>
      <c r="CC43" s="426"/>
      <c r="CD43" s="426"/>
      <c r="CE43" s="426"/>
      <c r="CF43" s="426"/>
      <c r="CG43" s="426"/>
      <c r="CH43" s="426"/>
      <c r="CI43" s="426"/>
      <c r="CJ43" s="426"/>
      <c r="CK43" s="426"/>
      <c r="CL43" s="426"/>
      <c r="CM43" s="426"/>
      <c r="CN43" s="426"/>
      <c r="CO43" s="426"/>
      <c r="CP43" s="426"/>
      <c r="CQ43" s="426"/>
      <c r="CR43" s="426"/>
      <c r="CS43" s="426"/>
      <c r="CT43" s="426"/>
      <c r="CU43" s="426"/>
      <c r="CV43" s="426"/>
      <c r="CW43" s="426"/>
      <c r="CX43" s="426"/>
      <c r="CY43" s="426"/>
      <c r="CZ43" s="426"/>
      <c r="DA43" s="426"/>
      <c r="DB43" s="426"/>
      <c r="DC43" s="426"/>
      <c r="DD43" s="426"/>
      <c r="DE43" s="426"/>
      <c r="DF43" s="426"/>
      <c r="DG43" s="426"/>
      <c r="DH43" s="426"/>
      <c r="DI43" s="426"/>
      <c r="DJ43" s="426"/>
      <c r="DK43" s="426"/>
      <c r="DL43" s="426"/>
      <c r="DM43" s="426"/>
      <c r="DN43" s="426"/>
    </row>
    <row r="44" spans="1:118" s="426" customFormat="1" ht="21.75" customHeight="1" thickBot="1" x14ac:dyDescent="0.6">
      <c r="B44" s="472" t="s">
        <v>132</v>
      </c>
      <c r="C44" s="581">
        <v>6</v>
      </c>
      <c r="D44" s="582">
        <v>13</v>
      </c>
      <c r="E44" s="583">
        <v>1</v>
      </c>
      <c r="F44" s="584">
        <v>4</v>
      </c>
      <c r="G44" s="585">
        <v>3.17</v>
      </c>
      <c r="H44" s="586">
        <v>1.33</v>
      </c>
      <c r="I44" s="585">
        <v>24.36</v>
      </c>
      <c r="J44" s="585">
        <v>41.97</v>
      </c>
      <c r="K44" s="587"/>
      <c r="L44" s="588"/>
      <c r="M44" s="589"/>
      <c r="N44" s="590"/>
    </row>
    <row r="45" spans="1:118" s="423" customFormat="1" ht="20.25" customHeight="1" x14ac:dyDescent="0.55000000000000004"/>
    <row r="46" spans="1:118" s="423" customFormat="1" ht="20.25" customHeight="1" x14ac:dyDescent="0.55000000000000004"/>
    <row r="47" spans="1:118" s="423" customFormat="1" ht="20.25" customHeight="1" x14ac:dyDescent="0.55000000000000004"/>
    <row r="48" spans="1:118" s="423" customFormat="1" ht="20.25" customHeight="1" x14ac:dyDescent="0.55000000000000004"/>
    <row r="49" s="423" customFormat="1" ht="20.25" customHeight="1" x14ac:dyDescent="0.55000000000000004"/>
    <row r="50" s="423" customFormat="1" ht="20.25" customHeight="1" x14ac:dyDescent="0.55000000000000004"/>
    <row r="51" s="423" customFormat="1" ht="20.25" customHeight="1" x14ac:dyDescent="0.55000000000000004"/>
    <row r="52" s="423" customFormat="1" ht="20.25" customHeight="1" x14ac:dyDescent="0.55000000000000004"/>
    <row r="53" s="423" customFormat="1" ht="20.25" customHeight="1" x14ac:dyDescent="0.55000000000000004"/>
    <row r="54" s="423" customFormat="1" ht="20.25" customHeight="1" x14ac:dyDescent="0.55000000000000004"/>
    <row r="55" s="423" customFormat="1" ht="20.25" customHeight="1" x14ac:dyDescent="0.55000000000000004"/>
    <row r="56" s="423" customFormat="1" ht="20.25" customHeight="1" x14ac:dyDescent="0.55000000000000004"/>
    <row r="57" s="423" customFormat="1" ht="20.25" customHeight="1" x14ac:dyDescent="0.55000000000000004"/>
    <row r="58" s="423" customFormat="1" ht="20.25" customHeight="1" x14ac:dyDescent="0.55000000000000004"/>
    <row r="59" s="423" customFormat="1" ht="20.25" customHeight="1" x14ac:dyDescent="0.55000000000000004"/>
    <row r="60" s="423" customFormat="1" ht="20.25" customHeight="1" x14ac:dyDescent="0.55000000000000004"/>
    <row r="61" s="423" customFormat="1" ht="20.25" customHeight="1" x14ac:dyDescent="0.55000000000000004"/>
    <row r="62" s="423" customFormat="1" ht="20.25" customHeight="1" x14ac:dyDescent="0.55000000000000004"/>
    <row r="63" s="423" customFormat="1" ht="20.25" customHeight="1" x14ac:dyDescent="0.55000000000000004"/>
    <row r="64" s="423" customFormat="1" ht="20.25" customHeight="1" x14ac:dyDescent="0.55000000000000004"/>
    <row r="65" s="423" customFormat="1" ht="20.25" customHeight="1" x14ac:dyDescent="0.55000000000000004"/>
    <row r="66" s="423" customFormat="1" ht="20.25" customHeight="1" x14ac:dyDescent="0.55000000000000004"/>
    <row r="67" s="423" customFormat="1" ht="20.25" customHeight="1" x14ac:dyDescent="0.55000000000000004"/>
    <row r="68" s="423" customFormat="1" ht="20.25" customHeight="1" x14ac:dyDescent="0.55000000000000004"/>
    <row r="69" s="423" customFormat="1" ht="20.25" customHeight="1" x14ac:dyDescent="0.55000000000000004"/>
    <row r="70" s="423" customFormat="1" ht="20.25" customHeight="1" x14ac:dyDescent="0.55000000000000004"/>
    <row r="71" s="423" customFormat="1" ht="20.25" customHeight="1" x14ac:dyDescent="0.55000000000000004"/>
    <row r="72" s="423" customFormat="1" ht="20.25" customHeight="1" x14ac:dyDescent="0.55000000000000004"/>
    <row r="73" s="423" customFormat="1" ht="20.25" customHeight="1" x14ac:dyDescent="0.55000000000000004"/>
    <row r="74" s="423" customFormat="1" ht="20.25" customHeight="1" x14ac:dyDescent="0.55000000000000004"/>
    <row r="75" s="423" customFormat="1" ht="20.25" customHeight="1" x14ac:dyDescent="0.55000000000000004"/>
    <row r="76" s="423" customFormat="1" ht="20.25" customHeight="1" x14ac:dyDescent="0.55000000000000004"/>
    <row r="77" s="423" customFormat="1" ht="20.25" customHeight="1" x14ac:dyDescent="0.55000000000000004"/>
    <row r="78" s="423" customFormat="1" ht="20.25" customHeight="1" x14ac:dyDescent="0.55000000000000004"/>
  </sheetData>
  <sheetProtection password="CF73" sheet="1" objects="1" scenarios="1"/>
  <mergeCells count="8">
    <mergeCell ref="K19:N19"/>
    <mergeCell ref="K34:N34"/>
    <mergeCell ref="B3:G3"/>
    <mergeCell ref="B1:N1"/>
    <mergeCell ref="B2:N2"/>
    <mergeCell ref="H3:N3"/>
    <mergeCell ref="K5:N5"/>
    <mergeCell ref="B4:N4"/>
  </mergeCells>
  <pageMargins left="0.5" right="0.2" top="0.55000000000000004" bottom="0.5" header="0.3" footer="0.3"/>
  <pageSetup paperSize="9" orientation="landscape" r:id="rId1"/>
  <rowBreaks count="2" manualBreakCount="2">
    <brk id="18" max="16383" man="1"/>
    <brk id="3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27"/>
  <sheetViews>
    <sheetView showZeros="0" topLeftCell="A13" zoomScale="115" zoomScaleNormal="115" workbookViewId="0">
      <selection activeCell="S12" sqref="S12"/>
    </sheetView>
  </sheetViews>
  <sheetFormatPr defaultRowHeight="23.25" x14ac:dyDescent="0.55000000000000004"/>
  <cols>
    <col min="1" max="1" width="1.5703125" style="146" customWidth="1"/>
    <col min="2" max="2" width="29" style="146" customWidth="1"/>
    <col min="3" max="8" width="8" style="146" customWidth="1"/>
    <col min="9" max="10" width="9.140625" style="146" customWidth="1"/>
    <col min="11" max="11" width="9.140625" style="145" customWidth="1"/>
    <col min="12" max="12" width="8" style="147" customWidth="1"/>
    <col min="13" max="16" width="6.85546875" style="146" customWidth="1"/>
    <col min="17" max="17" width="1.7109375" style="146" customWidth="1"/>
    <col min="18" max="18" width="9.42578125" style="146" bestFit="1" customWidth="1"/>
    <col min="19" max="16384" width="9.140625" style="146"/>
  </cols>
  <sheetData>
    <row r="1" spans="1:24" s="3" customFormat="1" ht="21.75" customHeight="1" x14ac:dyDescent="0.55000000000000004">
      <c r="A1" s="2"/>
      <c r="B1" s="718" t="s">
        <v>77</v>
      </c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  <c r="P1" s="718"/>
      <c r="W1" s="4"/>
      <c r="X1" s="4"/>
    </row>
    <row r="2" spans="1:24" s="3" customFormat="1" ht="21.75" customHeight="1" x14ac:dyDescent="0.2">
      <c r="B2" s="719" t="str">
        <f>'ReadMe TAP P.4'!$B$5</f>
        <v>ชั้นประถมศึกษาปีที่ 4  ปีการศึกษา 2560</v>
      </c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719"/>
      <c r="P2" s="719"/>
      <c r="W2" s="4"/>
      <c r="X2" s="4"/>
    </row>
    <row r="3" spans="1:24" s="3" customFormat="1" ht="21.75" customHeight="1" x14ac:dyDescent="0.2">
      <c r="B3" s="720" t="str">
        <f>'ReadMe TAP P.4'!$E$11&amp;'ReadMe TAP P.4'!$H$11</f>
        <v>สำนักงานเขตพื้นที่การศึกษาประถมศึกษาเชียงราย เขต 2</v>
      </c>
      <c r="C3" s="720"/>
      <c r="D3" s="720"/>
      <c r="E3" s="720"/>
      <c r="F3" s="720"/>
      <c r="G3" s="720"/>
      <c r="H3" s="720"/>
      <c r="I3" s="720"/>
      <c r="J3" s="720"/>
      <c r="K3" s="720"/>
      <c r="L3" s="720"/>
      <c r="M3" s="720"/>
      <c r="N3" s="720"/>
      <c r="O3" s="720"/>
      <c r="P3" s="720"/>
      <c r="W3" s="4"/>
      <c r="X3" s="4"/>
    </row>
    <row r="4" spans="1:24" s="1" customFormat="1" ht="35.25" customHeight="1" thickBot="1" x14ac:dyDescent="0.6">
      <c r="B4" s="717" t="str">
        <f>'ReadMe TAP P.4'!$E$10&amp;'ReadMe TAP P.4'!$H$10&amp;"  ("&amp;'ReadMe TAP P.4'!$H$12&amp;")"</f>
        <v>โรงเรียนบ้านทุ่งยาว  (1057120512)</v>
      </c>
      <c r="C4" s="717"/>
      <c r="D4" s="717"/>
      <c r="E4" s="717"/>
      <c r="F4" s="717"/>
      <c r="G4" s="717"/>
      <c r="H4" s="721" t="str">
        <f>'ReadMe TAP P.4'!$E$13&amp;'ReadMe TAP P.4'!$H$13&amp;"  "&amp;'ReadMe TAP P.4'!$E$14&amp;'ReadMe TAP P.4'!$H$14</f>
        <v>อำเภอเวียงป่าเป้า  จังหวัดเชียงราย</v>
      </c>
      <c r="I4" s="721"/>
      <c r="J4" s="721"/>
      <c r="K4" s="721"/>
      <c r="L4" s="721"/>
      <c r="M4" s="721"/>
      <c r="N4" s="721"/>
      <c r="O4" s="721"/>
      <c r="P4" s="721"/>
      <c r="W4" s="421"/>
      <c r="X4" s="421"/>
    </row>
    <row r="5" spans="1:24" s="89" customFormat="1" ht="33.75" customHeight="1" thickBot="1" x14ac:dyDescent="0.25">
      <c r="B5" s="705" t="s">
        <v>42</v>
      </c>
      <c r="C5" s="707" t="s">
        <v>43</v>
      </c>
      <c r="D5" s="705" t="s">
        <v>44</v>
      </c>
      <c r="E5" s="707" t="s">
        <v>45</v>
      </c>
      <c r="F5" s="705" t="s">
        <v>46</v>
      </c>
      <c r="G5" s="707" t="s">
        <v>7</v>
      </c>
      <c r="H5" s="709" t="s">
        <v>8</v>
      </c>
      <c r="I5" s="711" t="s">
        <v>47</v>
      </c>
      <c r="J5" s="713" t="s">
        <v>48</v>
      </c>
      <c r="K5" s="715" t="s">
        <v>49</v>
      </c>
      <c r="L5" s="700" t="s">
        <v>50</v>
      </c>
      <c r="M5" s="702" t="str">
        <f>Data_School!K5</f>
        <v>ร้อยละของจำนวนนักเรียน</v>
      </c>
      <c r="N5" s="703"/>
      <c r="O5" s="703"/>
      <c r="P5" s="704"/>
    </row>
    <row r="6" spans="1:24" s="90" customFormat="1" ht="29.25" customHeight="1" thickBot="1" x14ac:dyDescent="0.25">
      <c r="B6" s="706"/>
      <c r="C6" s="708"/>
      <c r="D6" s="706"/>
      <c r="E6" s="708"/>
      <c r="F6" s="706"/>
      <c r="G6" s="708"/>
      <c r="H6" s="710"/>
      <c r="I6" s="712"/>
      <c r="J6" s="714"/>
      <c r="K6" s="716"/>
      <c r="L6" s="701"/>
      <c r="M6" s="306" t="str">
        <f>Data_School!K6</f>
        <v>ปรับปรุง</v>
      </c>
      <c r="N6" s="307" t="str">
        <f>Data_School!L6</f>
        <v>พอใช้</v>
      </c>
      <c r="O6" s="308" t="str">
        <f>Data_School!M6</f>
        <v>ดี</v>
      </c>
      <c r="P6" s="309" t="str">
        <f>Data_School!N6</f>
        <v>ดีมาก</v>
      </c>
    </row>
    <row r="7" spans="1:24" s="98" customFormat="1" ht="21.75" customHeight="1" thickBot="1" x14ac:dyDescent="0.25">
      <c r="A7" s="91"/>
      <c r="B7" s="92" t="s">
        <v>113</v>
      </c>
      <c r="C7" s="93">
        <f>Data_School!C7</f>
        <v>6</v>
      </c>
      <c r="D7" s="94">
        <f t="shared" ref="D7:P7" si="0">(D8+D14+D22)/3</f>
        <v>100</v>
      </c>
      <c r="E7" s="93">
        <f t="shared" si="0"/>
        <v>29.333333333333332</v>
      </c>
      <c r="F7" s="96">
        <f t="shared" si="0"/>
        <v>61.333333333333336</v>
      </c>
      <c r="G7" s="95">
        <f t="shared" si="0"/>
        <v>44.303333333333335</v>
      </c>
      <c r="H7" s="96">
        <f t="shared" si="0"/>
        <v>11.423333333333334</v>
      </c>
      <c r="I7" s="96">
        <f t="shared" si="0"/>
        <v>44.303333333333335</v>
      </c>
      <c r="J7" s="593">
        <v>45.273333333333333</v>
      </c>
      <c r="K7" s="599">
        <f t="shared" si="0"/>
        <v>-0.96999999999999886</v>
      </c>
      <c r="L7" s="96">
        <f t="shared" si="0"/>
        <v>25.606666666666666</v>
      </c>
      <c r="M7" s="152">
        <f t="shared" si="0"/>
        <v>27.776666666666667</v>
      </c>
      <c r="N7" s="153">
        <f t="shared" si="0"/>
        <v>50.00333333333333</v>
      </c>
      <c r="O7" s="153">
        <f t="shared" si="0"/>
        <v>22.22</v>
      </c>
      <c r="P7" s="154">
        <f t="shared" si="0"/>
        <v>0</v>
      </c>
      <c r="Q7" s="91"/>
      <c r="R7" s="626"/>
    </row>
    <row r="8" spans="1:24" s="98" customFormat="1" ht="21.75" customHeight="1" x14ac:dyDescent="0.2">
      <c r="A8" s="91"/>
      <c r="B8" s="99" t="str">
        <f>Data_School!B8</f>
        <v>ภาษาไทย</v>
      </c>
      <c r="C8" s="100">
        <f>Data_School!C8</f>
        <v>6</v>
      </c>
      <c r="D8" s="290">
        <f>Data_School!D8</f>
        <v>100</v>
      </c>
      <c r="E8" s="291">
        <f>Data_School!E8</f>
        <v>29</v>
      </c>
      <c r="F8" s="290">
        <f>Data_School!F8</f>
        <v>71</v>
      </c>
      <c r="G8" s="101">
        <f>Data_School!G8</f>
        <v>49.25</v>
      </c>
      <c r="H8" s="102">
        <f>Data_School!H8</f>
        <v>13.17</v>
      </c>
      <c r="I8" s="101">
        <f>Data_School!I8</f>
        <v>49.25</v>
      </c>
      <c r="J8" s="103">
        <v>50.029999999999994</v>
      </c>
      <c r="K8" s="104">
        <f t="shared" ref="K8:K26" si="1">I8-J8</f>
        <v>-0.77999999999999403</v>
      </c>
      <c r="L8" s="102">
        <f>Data_School!J8</f>
        <v>26.74</v>
      </c>
      <c r="M8" s="156">
        <f>Data_School!K8</f>
        <v>0</v>
      </c>
      <c r="N8" s="157">
        <f>Data_School!L8</f>
        <v>66.67</v>
      </c>
      <c r="O8" s="157">
        <f>Data_School!M8</f>
        <v>33.33</v>
      </c>
      <c r="P8" s="158">
        <f>Data_School!N8</f>
        <v>0</v>
      </c>
      <c r="Q8" s="91"/>
      <c r="R8" s="626"/>
    </row>
    <row r="9" spans="1:24" s="98" customFormat="1" ht="21.75" customHeight="1" x14ac:dyDescent="0.2">
      <c r="A9" s="105"/>
      <c r="B9" s="106" t="str">
        <f>Data_School!B10</f>
        <v xml:space="preserve">  - มฐ ท 1.1</v>
      </c>
      <c r="C9" s="107">
        <f>Data_School!C10</f>
        <v>6</v>
      </c>
      <c r="D9" s="292">
        <f>Data_School!D10</f>
        <v>24</v>
      </c>
      <c r="E9" s="293">
        <f>Data_School!E10</f>
        <v>6</v>
      </c>
      <c r="F9" s="292">
        <f>Data_School!F10</f>
        <v>21</v>
      </c>
      <c r="G9" s="108">
        <f>Data_School!G10</f>
        <v>13.25</v>
      </c>
      <c r="H9" s="109">
        <f>Data_School!H10</f>
        <v>4.72</v>
      </c>
      <c r="I9" s="110">
        <f>Data_School!I10</f>
        <v>55.21</v>
      </c>
      <c r="J9" s="111">
        <v>61.713210500963392</v>
      </c>
      <c r="K9" s="112">
        <f t="shared" si="1"/>
        <v>-6.5032105009633909</v>
      </c>
      <c r="L9" s="109"/>
      <c r="M9" s="113"/>
      <c r="N9" s="114"/>
      <c r="O9" s="114"/>
      <c r="P9" s="115"/>
      <c r="Q9" s="105"/>
      <c r="R9" s="626"/>
    </row>
    <row r="10" spans="1:24" s="98" customFormat="1" ht="21.75" customHeight="1" x14ac:dyDescent="0.2">
      <c r="A10" s="91"/>
      <c r="B10" s="106" t="str">
        <f>Data_School!B12</f>
        <v xml:space="preserve">  - มฐ ท 2.1</v>
      </c>
      <c r="C10" s="107">
        <f>Data_School!C12</f>
        <v>6</v>
      </c>
      <c r="D10" s="292">
        <f>Data_School!D12</f>
        <v>23</v>
      </c>
      <c r="E10" s="293">
        <f>Data_School!E12</f>
        <v>10</v>
      </c>
      <c r="F10" s="292">
        <f>Data_School!F12</f>
        <v>15</v>
      </c>
      <c r="G10" s="108">
        <f>Data_School!G12</f>
        <v>11.75</v>
      </c>
      <c r="H10" s="109">
        <f>Data_School!H12</f>
        <v>1.84</v>
      </c>
      <c r="I10" s="110">
        <f>Data_School!I12</f>
        <v>51.09</v>
      </c>
      <c r="J10" s="111">
        <v>43.592611208846435</v>
      </c>
      <c r="K10" s="112">
        <f t="shared" si="1"/>
        <v>7.4973887911535684</v>
      </c>
      <c r="L10" s="109"/>
      <c r="M10" s="113"/>
      <c r="N10" s="114"/>
      <c r="O10" s="114"/>
      <c r="P10" s="115"/>
      <c r="Q10" s="91"/>
      <c r="R10" s="626"/>
    </row>
    <row r="11" spans="1:24" s="98" customFormat="1" ht="21.75" customHeight="1" x14ac:dyDescent="0.2">
      <c r="A11" s="105"/>
      <c r="B11" s="106" t="str">
        <f>Data_School!B14</f>
        <v xml:space="preserve">  - มฐ ท 3.1</v>
      </c>
      <c r="C11" s="107">
        <f>Data_School!C14</f>
        <v>6</v>
      </c>
      <c r="D11" s="292">
        <f>Data_School!D14</f>
        <v>4</v>
      </c>
      <c r="E11" s="293">
        <f>Data_School!E14</f>
        <v>0</v>
      </c>
      <c r="F11" s="292">
        <f>Data_School!F14</f>
        <v>4</v>
      </c>
      <c r="G11" s="108">
        <f>Data_School!G14</f>
        <v>2.33</v>
      </c>
      <c r="H11" s="109">
        <f>Data_School!H14</f>
        <v>1.37</v>
      </c>
      <c r="I11" s="110">
        <f>Data_School!I14</f>
        <v>58.33</v>
      </c>
      <c r="J11" s="111">
        <v>44.051059730250479</v>
      </c>
      <c r="K11" s="112">
        <f t="shared" si="1"/>
        <v>14.278940269749519</v>
      </c>
      <c r="L11" s="109"/>
      <c r="M11" s="113"/>
      <c r="N11" s="114"/>
      <c r="O11" s="114"/>
      <c r="P11" s="115"/>
      <c r="Q11" s="105"/>
      <c r="R11" s="626"/>
    </row>
    <row r="12" spans="1:24" s="116" customFormat="1" ht="21.75" customHeight="1" x14ac:dyDescent="0.2">
      <c r="A12" s="105"/>
      <c r="B12" s="106" t="str">
        <f>Data_School!B16</f>
        <v xml:space="preserve">  - มฐ ท 4.1</v>
      </c>
      <c r="C12" s="107">
        <f>Data_School!C16</f>
        <v>6</v>
      </c>
      <c r="D12" s="292">
        <f>Data_School!D16</f>
        <v>38</v>
      </c>
      <c r="E12" s="293">
        <f>Data_School!E16</f>
        <v>5</v>
      </c>
      <c r="F12" s="292">
        <f>Data_School!F16</f>
        <v>29</v>
      </c>
      <c r="G12" s="108">
        <f>Data_School!G16</f>
        <v>17.829999999999998</v>
      </c>
      <c r="H12" s="109">
        <f>Data_School!H16</f>
        <v>8.09</v>
      </c>
      <c r="I12" s="110">
        <f>Data_School!I16</f>
        <v>46.93</v>
      </c>
      <c r="J12" s="111">
        <v>44.775124226751842</v>
      </c>
      <c r="K12" s="112">
        <f t="shared" si="1"/>
        <v>2.1548757732481576</v>
      </c>
      <c r="L12" s="109"/>
      <c r="M12" s="113"/>
      <c r="N12" s="114"/>
      <c r="O12" s="114"/>
      <c r="P12" s="115"/>
      <c r="Q12" s="105"/>
      <c r="R12" s="627"/>
    </row>
    <row r="13" spans="1:24" s="98" customFormat="1" ht="21.75" customHeight="1" thickBot="1" x14ac:dyDescent="0.25">
      <c r="A13" s="91"/>
      <c r="B13" s="117" t="str">
        <f>Data_School!B18</f>
        <v xml:space="preserve">  - มฐ ท 5.1</v>
      </c>
      <c r="C13" s="118">
        <f>Data_School!C18</f>
        <v>6</v>
      </c>
      <c r="D13" s="294">
        <f>Data_School!D18</f>
        <v>11</v>
      </c>
      <c r="E13" s="295">
        <f>Data_School!E18</f>
        <v>2</v>
      </c>
      <c r="F13" s="294">
        <f>Data_School!F18</f>
        <v>7</v>
      </c>
      <c r="G13" s="119">
        <f>Data_School!G18</f>
        <v>4.08</v>
      </c>
      <c r="H13" s="120">
        <f>Data_School!H18</f>
        <v>1.74</v>
      </c>
      <c r="I13" s="121">
        <f>Data_School!I18</f>
        <v>37.119999999999997</v>
      </c>
      <c r="J13" s="122">
        <v>34.49816079873883</v>
      </c>
      <c r="K13" s="123">
        <f t="shared" si="1"/>
        <v>2.6218392012611673</v>
      </c>
      <c r="L13" s="120"/>
      <c r="M13" s="124"/>
      <c r="N13" s="125"/>
      <c r="O13" s="125"/>
      <c r="P13" s="126"/>
      <c r="Q13" s="91"/>
      <c r="R13" s="626"/>
    </row>
    <row r="14" spans="1:24" s="98" customFormat="1" ht="21.75" customHeight="1" x14ac:dyDescent="0.2">
      <c r="A14" s="91"/>
      <c r="B14" s="127" t="str">
        <f>Data_School!B21</f>
        <v>คณิตศาสตร์</v>
      </c>
      <c r="C14" s="128">
        <f>Data_School!C21</f>
        <v>6</v>
      </c>
      <c r="D14" s="296">
        <f>Data_School!D21</f>
        <v>100</v>
      </c>
      <c r="E14" s="297">
        <f>Data_School!E21</f>
        <v>27</v>
      </c>
      <c r="F14" s="296">
        <f>Data_School!F21</f>
        <v>61</v>
      </c>
      <c r="G14" s="129">
        <f>Data_School!G21</f>
        <v>42.83</v>
      </c>
      <c r="H14" s="130">
        <f>Data_School!H21</f>
        <v>13.79</v>
      </c>
      <c r="I14" s="129">
        <f>Data_School!I21</f>
        <v>42.83</v>
      </c>
      <c r="J14" s="131">
        <v>44.56</v>
      </c>
      <c r="K14" s="132">
        <f t="shared" si="1"/>
        <v>-1.730000000000004</v>
      </c>
      <c r="L14" s="130">
        <f>Data_School!J21</f>
        <v>32.19</v>
      </c>
      <c r="M14" s="160">
        <f>Data_School!K21</f>
        <v>0</v>
      </c>
      <c r="N14" s="161">
        <f>Data_School!L21</f>
        <v>66.67</v>
      </c>
      <c r="O14" s="161">
        <f>Data_School!M21</f>
        <v>33.33</v>
      </c>
      <c r="P14" s="162">
        <f>Data_School!N21</f>
        <v>0</v>
      </c>
      <c r="Q14" s="91"/>
      <c r="R14" s="626"/>
    </row>
    <row r="15" spans="1:24" s="116" customFormat="1" ht="21.75" customHeight="1" x14ac:dyDescent="0.2">
      <c r="A15" s="105"/>
      <c r="B15" s="133" t="str">
        <f>Data_School!B23</f>
        <v xml:space="preserve">  - มฐ ค 1.1</v>
      </c>
      <c r="C15" s="134">
        <f>Data_School!C23</f>
        <v>6</v>
      </c>
      <c r="D15" s="134">
        <f>Data_School!D23</f>
        <v>6</v>
      </c>
      <c r="E15" s="134">
        <f>Data_School!E23</f>
        <v>0</v>
      </c>
      <c r="F15" s="134">
        <f>Data_School!F23</f>
        <v>6</v>
      </c>
      <c r="G15" s="135">
        <f>Data_School!G23</f>
        <v>1.5</v>
      </c>
      <c r="H15" s="135">
        <f>Data_School!H23</f>
        <v>2.5099999999999998</v>
      </c>
      <c r="I15" s="384">
        <f>Data_School!I23</f>
        <v>25</v>
      </c>
      <c r="J15" s="594">
        <v>49.060693641618499</v>
      </c>
      <c r="K15" s="97">
        <f t="shared" si="1"/>
        <v>-24.060693641618499</v>
      </c>
      <c r="L15" s="136"/>
      <c r="M15" s="137"/>
      <c r="N15" s="138"/>
      <c r="O15" s="138"/>
      <c r="P15" s="139"/>
      <c r="Q15" s="105"/>
      <c r="R15" s="627"/>
    </row>
    <row r="16" spans="1:24" s="116" customFormat="1" ht="21.75" customHeight="1" x14ac:dyDescent="0.2">
      <c r="A16" s="105"/>
      <c r="B16" s="133" t="str">
        <f>Data_School!B24</f>
        <v xml:space="preserve">  - มฐ ค 1.2</v>
      </c>
      <c r="C16" s="134">
        <f>Data_School!C24</f>
        <v>6</v>
      </c>
      <c r="D16" s="134">
        <f>Data_School!D24</f>
        <v>37</v>
      </c>
      <c r="E16" s="134">
        <f>Data_School!E24</f>
        <v>7</v>
      </c>
      <c r="F16" s="134">
        <f>Data_School!F24</f>
        <v>22</v>
      </c>
      <c r="G16" s="135">
        <f>Data_School!G24</f>
        <v>14.17</v>
      </c>
      <c r="H16" s="135">
        <f>Data_School!H24</f>
        <v>5.27</v>
      </c>
      <c r="I16" s="384">
        <f>Data_School!I24</f>
        <v>38.29</v>
      </c>
      <c r="J16" s="594">
        <v>42.638520022913085</v>
      </c>
      <c r="K16" s="97">
        <f t="shared" ref="K16" si="2">I16-J16</f>
        <v>-4.3485200229130854</v>
      </c>
      <c r="L16" s="136"/>
      <c r="M16" s="137"/>
      <c r="N16" s="138"/>
      <c r="O16" s="138"/>
      <c r="P16" s="139"/>
      <c r="Q16" s="105"/>
      <c r="R16" s="627"/>
    </row>
    <row r="17" spans="1:18" s="116" customFormat="1" ht="21.75" customHeight="1" x14ac:dyDescent="0.2">
      <c r="A17" s="105"/>
      <c r="B17" s="133" t="str">
        <f>Data_School!B26</f>
        <v xml:space="preserve">  - มฐ ค 2.1</v>
      </c>
      <c r="C17" s="134">
        <f>Data_School!C25</f>
        <v>6</v>
      </c>
      <c r="D17" s="134">
        <f>Data_School!D25</f>
        <v>30</v>
      </c>
      <c r="E17" s="134">
        <f>Data_School!E25</f>
        <v>6</v>
      </c>
      <c r="F17" s="134">
        <f>Data_School!F25</f>
        <v>15</v>
      </c>
      <c r="G17" s="135">
        <f>Data_School!G25</f>
        <v>11.17</v>
      </c>
      <c r="H17" s="135">
        <f>Data_School!H25</f>
        <v>3.87</v>
      </c>
      <c r="I17" s="384">
        <f>Data_School!I25</f>
        <v>37.22</v>
      </c>
      <c r="J17" s="594">
        <v>37.938342967244701</v>
      </c>
      <c r="K17" s="97">
        <f t="shared" ref="K17" si="3">I17-J17</f>
        <v>-0.71834296724470192</v>
      </c>
      <c r="L17" s="136"/>
      <c r="M17" s="137"/>
      <c r="N17" s="138"/>
      <c r="O17" s="138"/>
      <c r="P17" s="139"/>
      <c r="Q17" s="105"/>
      <c r="R17" s="627"/>
    </row>
    <row r="18" spans="1:18" s="98" customFormat="1" ht="21.75" customHeight="1" x14ac:dyDescent="0.2">
      <c r="A18" s="105"/>
      <c r="B18" s="133" t="str">
        <f>Data_School!B27</f>
        <v xml:space="preserve">  - มฐ ค 2.2</v>
      </c>
      <c r="C18" s="134">
        <f>Data_School!C27</f>
        <v>6</v>
      </c>
      <c r="D18" s="134">
        <f>Data_School!D27</f>
        <v>20</v>
      </c>
      <c r="E18" s="134">
        <f>Data_School!E27</f>
        <v>2</v>
      </c>
      <c r="F18" s="134">
        <f>Data_School!F27</f>
        <v>11</v>
      </c>
      <c r="G18" s="135">
        <f>Data_School!G27</f>
        <v>6.83</v>
      </c>
      <c r="H18" s="135">
        <f>Data_School!H27</f>
        <v>3.82</v>
      </c>
      <c r="I18" s="384">
        <f>Data_School!I27</f>
        <v>34.17</v>
      </c>
      <c r="J18" s="594">
        <v>41.00915221579961</v>
      </c>
      <c r="K18" s="97">
        <f>I18-J18</f>
        <v>-6.8391522157996079</v>
      </c>
      <c r="L18" s="136"/>
      <c r="M18" s="137"/>
      <c r="N18" s="138"/>
      <c r="O18" s="138"/>
      <c r="P18" s="139"/>
      <c r="Q18" s="105"/>
      <c r="R18" s="626"/>
    </row>
    <row r="19" spans="1:18" s="116" customFormat="1" ht="21.75" customHeight="1" x14ac:dyDescent="0.2">
      <c r="A19" s="105"/>
      <c r="B19" s="133" t="str">
        <f>Data_School!B29</f>
        <v xml:space="preserve">  - มฐ ค 3.1</v>
      </c>
      <c r="C19" s="134">
        <f>Data_School!C25</f>
        <v>6</v>
      </c>
      <c r="D19" s="134">
        <f>Data_School!D25</f>
        <v>30</v>
      </c>
      <c r="E19" s="134">
        <f>Data_School!E25</f>
        <v>6</v>
      </c>
      <c r="F19" s="134">
        <f>Data_School!F25</f>
        <v>15</v>
      </c>
      <c r="G19" s="135">
        <f>Data_School!G25</f>
        <v>11.17</v>
      </c>
      <c r="H19" s="135">
        <f>Data_School!H25</f>
        <v>3.87</v>
      </c>
      <c r="I19" s="384">
        <f>Data_School!I25</f>
        <v>37.22</v>
      </c>
      <c r="J19" s="594">
        <v>43.577392421323054</v>
      </c>
      <c r="K19" s="97">
        <f t="shared" ref="K19" si="4">I19-J19</f>
        <v>-6.3573924213230555</v>
      </c>
      <c r="L19" s="136"/>
      <c r="M19" s="137"/>
      <c r="N19" s="138"/>
      <c r="O19" s="138"/>
      <c r="P19" s="139"/>
      <c r="Q19" s="105"/>
      <c r="R19" s="627"/>
    </row>
    <row r="20" spans="1:18" s="98" customFormat="1" ht="21.75" customHeight="1" x14ac:dyDescent="0.2">
      <c r="A20" s="105"/>
      <c r="B20" s="133" t="str">
        <f>Data_School!B31</f>
        <v xml:space="preserve">  - มฐ ค 4.1</v>
      </c>
      <c r="C20" s="134">
        <f>Data_School!C28</f>
        <v>6</v>
      </c>
      <c r="D20" s="134">
        <f>Data_School!D28</f>
        <v>9</v>
      </c>
      <c r="E20" s="134">
        <f>Data_School!E28</f>
        <v>3</v>
      </c>
      <c r="F20" s="134">
        <f>Data_School!F28</f>
        <v>6</v>
      </c>
      <c r="G20" s="135">
        <f>Data_School!G28</f>
        <v>4.5</v>
      </c>
      <c r="H20" s="135">
        <f>Data_School!H28</f>
        <v>1.64</v>
      </c>
      <c r="I20" s="384">
        <f>Data_School!I28</f>
        <v>50</v>
      </c>
      <c r="J20" s="594">
        <v>49.108863198458572</v>
      </c>
      <c r="K20" s="97">
        <f t="shared" ref="K20" si="5">I20-J20</f>
        <v>0.89113680154142827</v>
      </c>
      <c r="L20" s="136"/>
      <c r="M20" s="137"/>
      <c r="N20" s="138"/>
      <c r="O20" s="138"/>
      <c r="P20" s="139"/>
      <c r="Q20" s="105"/>
      <c r="R20" s="626"/>
    </row>
    <row r="21" spans="1:18" s="116" customFormat="1" ht="21.75" customHeight="1" thickBot="1" x14ac:dyDescent="0.25">
      <c r="A21" s="105"/>
      <c r="B21" s="412" t="str">
        <f>Data_School!B33</f>
        <v xml:space="preserve">  - มฐ ค 5.1</v>
      </c>
      <c r="C21" s="413">
        <f>Data_School!C33</f>
        <v>6</v>
      </c>
      <c r="D21" s="413">
        <f>Data_School!D33</f>
        <v>12</v>
      </c>
      <c r="E21" s="413">
        <f>Data_School!E33</f>
        <v>3</v>
      </c>
      <c r="F21" s="413">
        <f>Data_School!F33</f>
        <v>12</v>
      </c>
      <c r="G21" s="414">
        <f>Data_School!G33</f>
        <v>8.5</v>
      </c>
      <c r="H21" s="414">
        <f>Data_School!H33</f>
        <v>3.51</v>
      </c>
      <c r="I21" s="415">
        <f>Data_School!I33</f>
        <v>70.83</v>
      </c>
      <c r="J21" s="595">
        <v>43.071612074502248</v>
      </c>
      <c r="K21" s="416">
        <f t="shared" si="1"/>
        <v>27.75838792549775</v>
      </c>
      <c r="L21" s="417"/>
      <c r="M21" s="418"/>
      <c r="N21" s="419"/>
      <c r="O21" s="419"/>
      <c r="P21" s="420"/>
      <c r="Q21" s="105"/>
      <c r="R21" s="627"/>
    </row>
    <row r="22" spans="1:18" s="98" customFormat="1" ht="21.75" customHeight="1" x14ac:dyDescent="0.2">
      <c r="A22" s="91"/>
      <c r="B22" s="140" t="str">
        <f>Data_School!B36</f>
        <v>วิทยาศาสตร์</v>
      </c>
      <c r="C22" s="141">
        <f>Data_School!C36</f>
        <v>6</v>
      </c>
      <c r="D22" s="298">
        <f>Data_School!D36</f>
        <v>100</v>
      </c>
      <c r="E22" s="298">
        <f>Data_School!E36</f>
        <v>32</v>
      </c>
      <c r="F22" s="298">
        <f>Data_School!F36</f>
        <v>52</v>
      </c>
      <c r="G22" s="385">
        <f>Data_School!G36</f>
        <v>40.83</v>
      </c>
      <c r="H22" s="141">
        <f>Data_School!H36</f>
        <v>7.31</v>
      </c>
      <c r="I22" s="141">
        <f>Data_School!I36</f>
        <v>40.83</v>
      </c>
      <c r="J22" s="596">
        <v>41.23</v>
      </c>
      <c r="K22" s="104">
        <f t="shared" si="1"/>
        <v>-0.39999999999999858</v>
      </c>
      <c r="L22" s="280">
        <f>Data_School!$J$36</f>
        <v>17.89</v>
      </c>
      <c r="M22" s="289">
        <f>Data_School!L36</f>
        <v>83.33</v>
      </c>
      <c r="N22" s="163">
        <f>Data_School!M36</f>
        <v>16.670000000000002</v>
      </c>
      <c r="O22" s="163">
        <f>Data_School!N36</f>
        <v>0</v>
      </c>
      <c r="P22" s="164">
        <f>Data_School!N36</f>
        <v>0</v>
      </c>
      <c r="Q22" s="91"/>
      <c r="R22" s="626"/>
    </row>
    <row r="23" spans="1:18" s="116" customFormat="1" ht="21.75" customHeight="1" x14ac:dyDescent="0.2">
      <c r="A23" s="105"/>
      <c r="B23" s="142" t="str">
        <f>Data_School!B38</f>
        <v xml:space="preserve">  - มฐ ว 1.1</v>
      </c>
      <c r="C23" s="276">
        <f>Data_School!C38</f>
        <v>6</v>
      </c>
      <c r="D23" s="276">
        <f>Data_School!D38</f>
        <v>26</v>
      </c>
      <c r="E23" s="276">
        <f>Data_School!E38</f>
        <v>5</v>
      </c>
      <c r="F23" s="276">
        <f>Data_School!F38</f>
        <v>15</v>
      </c>
      <c r="G23" s="277">
        <f>Data_School!G38</f>
        <v>9.17</v>
      </c>
      <c r="H23" s="277">
        <f>Data_School!H38</f>
        <v>3.49</v>
      </c>
      <c r="I23" s="386">
        <f>Data_School!I38</f>
        <v>35.26</v>
      </c>
      <c r="J23" s="597">
        <v>42.733807618200679</v>
      </c>
      <c r="K23" s="112">
        <f t="shared" si="1"/>
        <v>-7.4738076182006807</v>
      </c>
      <c r="L23" s="278"/>
      <c r="M23" s="281"/>
      <c r="N23" s="279"/>
      <c r="O23" s="279"/>
      <c r="P23" s="282"/>
      <c r="Q23" s="105"/>
      <c r="R23" s="627"/>
    </row>
    <row r="24" spans="1:18" s="98" customFormat="1" ht="21.75" customHeight="1" x14ac:dyDescent="0.2">
      <c r="A24" s="105"/>
      <c r="B24" s="142" t="str">
        <f>Data_School!B40</f>
        <v xml:space="preserve">  - มฐ ว 5.1</v>
      </c>
      <c r="C24" s="276">
        <f>Data_School!C40</f>
        <v>6</v>
      </c>
      <c r="D24" s="276">
        <f>Data_School!D40</f>
        <v>39</v>
      </c>
      <c r="E24" s="276">
        <f>Data_School!E40</f>
        <v>17</v>
      </c>
      <c r="F24" s="276">
        <f>Data_School!F40</f>
        <v>25</v>
      </c>
      <c r="G24" s="277">
        <f>Data_School!G40</f>
        <v>19.829999999999998</v>
      </c>
      <c r="H24" s="277">
        <f>Data_School!H40</f>
        <v>2.86</v>
      </c>
      <c r="I24" s="386">
        <f>Data_School!I40</f>
        <v>50.85</v>
      </c>
      <c r="J24" s="597">
        <v>43.48</v>
      </c>
      <c r="K24" s="112">
        <f t="shared" si="1"/>
        <v>7.3700000000000045</v>
      </c>
      <c r="L24" s="278"/>
      <c r="M24" s="281"/>
      <c r="N24" s="279"/>
      <c r="O24" s="279"/>
      <c r="P24" s="282"/>
      <c r="Q24" s="105"/>
      <c r="R24" s="627"/>
    </row>
    <row r="25" spans="1:18" s="98" customFormat="1" ht="21.75" customHeight="1" x14ac:dyDescent="0.2">
      <c r="A25" s="105"/>
      <c r="B25" s="142" t="str">
        <f>Data_School!B42</f>
        <v xml:space="preserve">  - มฐ ว 6.1</v>
      </c>
      <c r="C25" s="276">
        <f>Data_School!C42</f>
        <v>6</v>
      </c>
      <c r="D25" s="276">
        <f>Data_School!D42</f>
        <v>22</v>
      </c>
      <c r="E25" s="276">
        <f>Data_School!E42</f>
        <v>5</v>
      </c>
      <c r="F25" s="276">
        <f>Data_School!F42</f>
        <v>12</v>
      </c>
      <c r="G25" s="277">
        <f>Data_School!G42</f>
        <v>8.67</v>
      </c>
      <c r="H25" s="277">
        <f>Data_School!H42</f>
        <v>2.73</v>
      </c>
      <c r="I25" s="386">
        <f>Data_School!I42</f>
        <v>39.39</v>
      </c>
      <c r="J25" s="597">
        <v>36.49719740760203</v>
      </c>
      <c r="K25" s="112">
        <f t="shared" si="1"/>
        <v>2.8928025923979703</v>
      </c>
      <c r="L25" s="278"/>
      <c r="M25" s="281"/>
      <c r="N25" s="279"/>
      <c r="O25" s="279"/>
      <c r="P25" s="282"/>
      <c r="Q25" s="105"/>
      <c r="R25" s="627"/>
    </row>
    <row r="26" spans="1:18" s="98" customFormat="1" ht="21.75" customHeight="1" thickBot="1" x14ac:dyDescent="0.25">
      <c r="A26" s="105"/>
      <c r="B26" s="143" t="str">
        <f>Data_School!B44</f>
        <v xml:space="preserve">  - มฐ ว 7.1</v>
      </c>
      <c r="C26" s="286">
        <f>Data_School!C44</f>
        <v>6</v>
      </c>
      <c r="D26" s="286">
        <f>Data_School!D44</f>
        <v>13</v>
      </c>
      <c r="E26" s="286">
        <f>Data_School!E44</f>
        <v>1</v>
      </c>
      <c r="F26" s="286">
        <f>Data_School!F44</f>
        <v>4</v>
      </c>
      <c r="G26" s="287">
        <f>Data_School!G44</f>
        <v>3.17</v>
      </c>
      <c r="H26" s="287">
        <f>Data_School!H44</f>
        <v>1.33</v>
      </c>
      <c r="I26" s="387">
        <f>Data_School!I44</f>
        <v>24.36</v>
      </c>
      <c r="J26" s="598">
        <v>33.46302060174893</v>
      </c>
      <c r="K26" s="123">
        <f t="shared" si="1"/>
        <v>-9.1030206017489306</v>
      </c>
      <c r="L26" s="288"/>
      <c r="M26" s="283"/>
      <c r="N26" s="284"/>
      <c r="O26" s="284"/>
      <c r="P26" s="285"/>
      <c r="Q26" s="105"/>
      <c r="R26" s="627"/>
    </row>
    <row r="27" spans="1:18" x14ac:dyDescent="0.55000000000000004">
      <c r="J27" s="147"/>
      <c r="R27" s="147"/>
    </row>
  </sheetData>
  <sheetProtection password="CF73" sheet="1" objects="1" scenarios="1"/>
  <mergeCells count="17">
    <mergeCell ref="B4:G4"/>
    <mergeCell ref="B1:P1"/>
    <mergeCell ref="B2:P2"/>
    <mergeCell ref="B3:P3"/>
    <mergeCell ref="H4:P4"/>
    <mergeCell ref="L5:L6"/>
    <mergeCell ref="M5:P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</mergeCells>
  <conditionalFormatting sqref="K7:K15 K21:K26">
    <cfRule type="cellIs" dxfId="63" priority="44" operator="greaterThanOrEqual">
      <formula>4</formula>
    </cfRule>
  </conditionalFormatting>
  <conditionalFormatting sqref="K7:K15 K21:K26">
    <cfRule type="cellIs" dxfId="62" priority="43" operator="between">
      <formula>0</formula>
      <formula>4</formula>
    </cfRule>
  </conditionalFormatting>
  <conditionalFormatting sqref="K7:K15 K21:K26">
    <cfRule type="cellIs" dxfId="61" priority="41" operator="lessThanOrEqual">
      <formula>-4</formula>
    </cfRule>
    <cfRule type="cellIs" dxfId="60" priority="42" operator="between">
      <formula>0</formula>
      <formula>-4</formula>
    </cfRule>
  </conditionalFormatting>
  <conditionalFormatting sqref="K16 K18">
    <cfRule type="cellIs" dxfId="59" priority="40" operator="greaterThanOrEqual">
      <formula>4</formula>
    </cfRule>
  </conditionalFormatting>
  <conditionalFormatting sqref="K16 K18">
    <cfRule type="cellIs" dxfId="58" priority="39" operator="between">
      <formula>0</formula>
      <formula>4</formula>
    </cfRule>
  </conditionalFormatting>
  <conditionalFormatting sqref="K16 K18">
    <cfRule type="cellIs" dxfId="57" priority="37" operator="lessThanOrEqual">
      <formula>-4</formula>
    </cfRule>
    <cfRule type="cellIs" dxfId="56" priority="38" operator="between">
      <formula>0</formula>
      <formula>-4</formula>
    </cfRule>
  </conditionalFormatting>
  <conditionalFormatting sqref="K20">
    <cfRule type="cellIs" dxfId="55" priority="32" operator="greaterThanOrEqual">
      <formula>4</formula>
    </cfRule>
  </conditionalFormatting>
  <conditionalFormatting sqref="K20">
    <cfRule type="cellIs" dxfId="54" priority="31" operator="between">
      <formula>0</formula>
      <formula>4</formula>
    </cfRule>
  </conditionalFormatting>
  <conditionalFormatting sqref="K20">
    <cfRule type="cellIs" dxfId="53" priority="29" operator="lessThanOrEqual">
      <formula>-4</formula>
    </cfRule>
    <cfRule type="cellIs" dxfId="52" priority="30" operator="between">
      <formula>0</formula>
      <formula>-4</formula>
    </cfRule>
  </conditionalFormatting>
  <conditionalFormatting sqref="K19">
    <cfRule type="cellIs" dxfId="51" priority="8" operator="greaterThanOrEqual">
      <formula>4</formula>
    </cfRule>
  </conditionalFormatting>
  <conditionalFormatting sqref="K19">
    <cfRule type="cellIs" dxfId="50" priority="7" operator="between">
      <formula>0</formula>
      <formula>4</formula>
    </cfRule>
  </conditionalFormatting>
  <conditionalFormatting sqref="K19">
    <cfRule type="cellIs" dxfId="49" priority="5" operator="lessThanOrEqual">
      <formula>-4</formula>
    </cfRule>
    <cfRule type="cellIs" dxfId="48" priority="6" operator="between">
      <formula>0</formula>
      <formula>-4</formula>
    </cfRule>
  </conditionalFormatting>
  <conditionalFormatting sqref="K17">
    <cfRule type="cellIs" dxfId="47" priority="4" operator="greaterThanOrEqual">
      <formula>4</formula>
    </cfRule>
  </conditionalFormatting>
  <conditionalFormatting sqref="K17">
    <cfRule type="cellIs" dxfId="46" priority="3" operator="between">
      <formula>0</formula>
      <formula>4</formula>
    </cfRule>
  </conditionalFormatting>
  <conditionalFormatting sqref="K17">
    <cfRule type="cellIs" dxfId="45" priority="1" operator="lessThanOrEqual">
      <formula>-4</formula>
    </cfRule>
    <cfRule type="cellIs" dxfId="44" priority="2" operator="between">
      <formula>0</formula>
      <formula>-4</formula>
    </cfRule>
  </conditionalFormatting>
  <pageMargins left="0.35" right="0.35" top="0.55000000000000004" bottom="0.25" header="0.31496062992126" footer="0.27"/>
  <pageSetup paperSize="9" orientation="landscape" horizontalDpi="4294967294" r:id="rId1"/>
  <headerFooter>
    <oddFooter>&amp;C&amp;9Testing Analyze Program (TAP) &amp;8&amp;K7030A0P.4 (2560)</oddFooter>
  </headerFooter>
  <rowBreaks count="1" manualBreakCount="1">
    <brk id="21" max="16383" man="1"/>
  </rowBreaks>
  <ignoredErrors>
    <ignoredError sqref="C18:I18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23"/>
  <sheetViews>
    <sheetView zoomScale="115" zoomScaleNormal="115" workbookViewId="0">
      <selection activeCell="S8" sqref="S8"/>
    </sheetView>
  </sheetViews>
  <sheetFormatPr defaultRowHeight="23.25" x14ac:dyDescent="0.55000000000000004"/>
  <cols>
    <col min="1" max="1" width="6.85546875" style="146" customWidth="1"/>
    <col min="2" max="2" width="30.7109375" style="146" customWidth="1"/>
    <col min="3" max="4" width="7.5703125" style="146" hidden="1" customWidth="1"/>
    <col min="5" max="5" width="7.5703125" style="145" hidden="1" customWidth="1"/>
    <col min="6" max="8" width="7.5703125" style="146" hidden="1" customWidth="1"/>
    <col min="9" max="11" width="12.7109375" style="146" customWidth="1"/>
    <col min="12" max="12" width="8.85546875" style="165" hidden="1" customWidth="1"/>
    <col min="13" max="16" width="8.140625" style="146" customWidth="1"/>
    <col min="17" max="16384" width="9.140625" style="146"/>
  </cols>
  <sheetData>
    <row r="1" spans="1:18" s="148" customFormat="1" ht="17.25" customHeight="1" thickBot="1" x14ac:dyDescent="0.25">
      <c r="B1" s="149"/>
      <c r="C1" s="722"/>
      <c r="D1" s="722"/>
      <c r="E1" s="722"/>
      <c r="F1" s="722"/>
      <c r="G1" s="722"/>
      <c r="H1" s="722"/>
      <c r="I1" s="722"/>
      <c r="J1" s="722"/>
      <c r="L1" s="76"/>
    </row>
    <row r="2" spans="1:18" s="89" customFormat="1" ht="39" customHeight="1" thickBot="1" x14ac:dyDescent="0.55000000000000004">
      <c r="B2" s="150" t="str">
        <f>Link1!B5</f>
        <v>สาระการเรียนรู้ และ
มาตรฐานการเรียนรู้</v>
      </c>
      <c r="C2" s="150" t="str">
        <f>Link1!C5</f>
        <v>จำนวนนักเรียน</v>
      </c>
      <c r="D2" s="388" t="str">
        <f>Link1!D5</f>
        <v>คะแนนเต็ม</v>
      </c>
      <c r="E2" s="150" t="str">
        <f>Link1!E5</f>
        <v>คะแนนต่ำสุด</v>
      </c>
      <c r="F2" s="388" t="str">
        <f>Link1!F5</f>
        <v>คะแนนสูงสุด</v>
      </c>
      <c r="G2" s="150" t="str">
        <f>Link1!G5</f>
        <v>คะแนนเฉลี่ย</v>
      </c>
      <c r="H2" s="388" t="str">
        <f>Link1!H5</f>
        <v>ส่วนเบี่ยงเบนมาตรฐาน</v>
      </c>
      <c r="I2" s="391"/>
      <c r="J2" s="303"/>
      <c r="K2" s="715" t="str">
        <f>Link1!K5</f>
        <v>ผลต่างคะแนนเฉลี่ย</v>
      </c>
      <c r="L2" s="713" t="str">
        <f>Link1!L5</f>
        <v>สปส.การกระจาย</v>
      </c>
      <c r="M2" s="725" t="str">
        <f>Link1!M5</f>
        <v>ร้อยละของจำนวนนักเรียน</v>
      </c>
      <c r="N2" s="726"/>
      <c r="O2" s="726"/>
      <c r="P2" s="727"/>
    </row>
    <row r="3" spans="1:18" s="90" customFormat="1" ht="27.75" customHeight="1" thickBot="1" x14ac:dyDescent="0.55000000000000004">
      <c r="B3" s="151"/>
      <c r="C3" s="390"/>
      <c r="D3" s="389"/>
      <c r="E3" s="390"/>
      <c r="F3" s="389"/>
      <c r="G3" s="390"/>
      <c r="H3" s="389"/>
      <c r="I3" s="392" t="s">
        <v>51</v>
      </c>
      <c r="J3" s="304" t="s">
        <v>139</v>
      </c>
      <c r="K3" s="723"/>
      <c r="L3" s="724"/>
      <c r="M3" s="376" t="str">
        <f>Link1!M6</f>
        <v>ปรับปรุง</v>
      </c>
      <c r="N3" s="307" t="str">
        <f>Link1!N6</f>
        <v>พอใช้</v>
      </c>
      <c r="O3" s="377" t="str">
        <f>Link1!O6</f>
        <v>ดี</v>
      </c>
      <c r="P3" s="378" t="str">
        <f>Link1!P6</f>
        <v>ดีมาก</v>
      </c>
      <c r="R3" s="89"/>
    </row>
    <row r="4" spans="1:18" s="155" customFormat="1" ht="21" customHeight="1" thickBot="1" x14ac:dyDescent="0.6">
      <c r="A4" s="144"/>
      <c r="B4" s="92" t="str">
        <f>Link1!B7</f>
        <v>รวมทุกกลุ่มฯ</v>
      </c>
      <c r="C4" s="93">
        <f>Link1!C7</f>
        <v>6</v>
      </c>
      <c r="D4" s="94">
        <f>Link1!D7</f>
        <v>100</v>
      </c>
      <c r="E4" s="93">
        <f>Link1!E7</f>
        <v>29.333333333333332</v>
      </c>
      <c r="F4" s="96">
        <f>Link1!F7</f>
        <v>61.333333333333336</v>
      </c>
      <c r="G4" s="95">
        <f>Link1!G7</f>
        <v>44.303333333333335</v>
      </c>
      <c r="H4" s="96">
        <f>Link1!H7</f>
        <v>11.423333333333334</v>
      </c>
      <c r="I4" s="96">
        <f>Link1!I7</f>
        <v>44.303333333333335</v>
      </c>
      <c r="J4" s="95">
        <f>Link1!J7</f>
        <v>45.273333333333333</v>
      </c>
      <c r="K4" s="599">
        <f>Link1!K7</f>
        <v>-0.96999999999999886</v>
      </c>
      <c r="L4" s="96">
        <f>Link1!L7</f>
        <v>25.606666666666666</v>
      </c>
      <c r="M4" s="152">
        <f>Link1!M7</f>
        <v>27.776666666666667</v>
      </c>
      <c r="N4" s="153">
        <f>Link1!N7</f>
        <v>50.00333333333333</v>
      </c>
      <c r="O4" s="153">
        <f>Link1!O7</f>
        <v>22.22</v>
      </c>
      <c r="P4" s="154">
        <f>Link1!P7</f>
        <v>0</v>
      </c>
    </row>
    <row r="5" spans="1:18" s="155" customFormat="1" ht="21" customHeight="1" x14ac:dyDescent="0.55000000000000004">
      <c r="A5" s="144"/>
      <c r="B5" s="99" t="s">
        <v>20</v>
      </c>
      <c r="C5" s="100">
        <f>Link1!C8</f>
        <v>6</v>
      </c>
      <c r="D5" s="290">
        <f>Link1!D8</f>
        <v>100</v>
      </c>
      <c r="E5" s="291">
        <f>Link1!E8</f>
        <v>29</v>
      </c>
      <c r="F5" s="290">
        <f>Link1!F8</f>
        <v>71</v>
      </c>
      <c r="G5" s="101">
        <f>Link1!G8</f>
        <v>49.25</v>
      </c>
      <c r="H5" s="102">
        <f>Link1!H8</f>
        <v>13.17</v>
      </c>
      <c r="I5" s="101">
        <f>Link1!I8</f>
        <v>49.25</v>
      </c>
      <c r="J5" s="103">
        <f>Link1!J8</f>
        <v>50.029999999999994</v>
      </c>
      <c r="K5" s="104">
        <f>Link1!K8</f>
        <v>-0.77999999999999403</v>
      </c>
      <c r="L5" s="102">
        <f>Link1!L8</f>
        <v>26.74</v>
      </c>
      <c r="M5" s="156">
        <f>Link1!M8</f>
        <v>0</v>
      </c>
      <c r="N5" s="157">
        <f>Link1!N8</f>
        <v>66.67</v>
      </c>
      <c r="O5" s="157">
        <f>Link1!O8</f>
        <v>33.33</v>
      </c>
      <c r="P5" s="158">
        <f>Link1!P8</f>
        <v>0</v>
      </c>
    </row>
    <row r="6" spans="1:18" s="155" customFormat="1" ht="21" customHeight="1" x14ac:dyDescent="0.55000000000000004">
      <c r="A6" s="159"/>
      <c r="B6" s="106" t="s">
        <v>161</v>
      </c>
      <c r="C6" s="107">
        <f>Link1!C9</f>
        <v>6</v>
      </c>
      <c r="D6" s="292">
        <f>Link1!D9</f>
        <v>24</v>
      </c>
      <c r="E6" s="293">
        <f>Link1!E9</f>
        <v>6</v>
      </c>
      <c r="F6" s="292">
        <f>Link1!F9</f>
        <v>21</v>
      </c>
      <c r="G6" s="108">
        <f>Link1!G9</f>
        <v>13.25</v>
      </c>
      <c r="H6" s="109">
        <f>Link1!H9</f>
        <v>4.72</v>
      </c>
      <c r="I6" s="110">
        <f>Link1!I9</f>
        <v>55.21</v>
      </c>
      <c r="J6" s="111">
        <f>Link1!J9</f>
        <v>61.713210500963392</v>
      </c>
      <c r="K6" s="112">
        <f>Link1!K9</f>
        <v>-6.5032105009633909</v>
      </c>
      <c r="L6" s="109"/>
      <c r="M6" s="113"/>
      <c r="N6" s="114"/>
      <c r="O6" s="114"/>
      <c r="P6" s="115"/>
    </row>
    <row r="7" spans="1:18" s="155" customFormat="1" ht="21" customHeight="1" x14ac:dyDescent="0.55000000000000004">
      <c r="A7" s="144"/>
      <c r="B7" s="106" t="s">
        <v>162</v>
      </c>
      <c r="C7" s="107">
        <f>Link1!C10</f>
        <v>6</v>
      </c>
      <c r="D7" s="292">
        <f>Link1!D10</f>
        <v>23</v>
      </c>
      <c r="E7" s="293">
        <f>Link1!E10</f>
        <v>10</v>
      </c>
      <c r="F7" s="292">
        <f>Link1!F10</f>
        <v>15</v>
      </c>
      <c r="G7" s="108">
        <f>Link1!G10</f>
        <v>11.75</v>
      </c>
      <c r="H7" s="109">
        <f>Link1!H10</f>
        <v>1.84</v>
      </c>
      <c r="I7" s="110">
        <f>Link1!I10</f>
        <v>51.09</v>
      </c>
      <c r="J7" s="111">
        <f>Link1!J10</f>
        <v>43.592611208846435</v>
      </c>
      <c r="K7" s="112">
        <f>Link1!K10</f>
        <v>7.4973887911535684</v>
      </c>
      <c r="L7" s="109"/>
      <c r="M7" s="113"/>
      <c r="N7" s="114"/>
      <c r="O7" s="114"/>
      <c r="P7" s="115"/>
    </row>
    <row r="8" spans="1:18" s="155" customFormat="1" ht="21" customHeight="1" x14ac:dyDescent="0.55000000000000004">
      <c r="A8" s="159"/>
      <c r="B8" s="106" t="s">
        <v>163</v>
      </c>
      <c r="C8" s="107">
        <f>Link1!C11</f>
        <v>6</v>
      </c>
      <c r="D8" s="292">
        <f>Link1!D11</f>
        <v>4</v>
      </c>
      <c r="E8" s="293">
        <f>Link1!E11</f>
        <v>0</v>
      </c>
      <c r="F8" s="292">
        <f>Link1!F11</f>
        <v>4</v>
      </c>
      <c r="G8" s="108">
        <f>Link1!G11</f>
        <v>2.33</v>
      </c>
      <c r="H8" s="109">
        <f>Link1!H11</f>
        <v>1.37</v>
      </c>
      <c r="I8" s="110">
        <f>Link1!I11</f>
        <v>58.33</v>
      </c>
      <c r="J8" s="111">
        <f>Link1!J11</f>
        <v>44.051059730250479</v>
      </c>
      <c r="K8" s="112">
        <f>Link1!K11</f>
        <v>14.278940269749519</v>
      </c>
      <c r="L8" s="109"/>
      <c r="M8" s="113"/>
      <c r="N8" s="114"/>
      <c r="O8" s="114"/>
      <c r="P8" s="115"/>
    </row>
    <row r="9" spans="1:18" s="47" customFormat="1" ht="21" customHeight="1" x14ac:dyDescent="0.55000000000000004">
      <c r="A9" s="159"/>
      <c r="B9" s="106" t="s">
        <v>164</v>
      </c>
      <c r="C9" s="107">
        <f>Link1!C12</f>
        <v>6</v>
      </c>
      <c r="D9" s="292">
        <f>Link1!D12</f>
        <v>38</v>
      </c>
      <c r="E9" s="293">
        <f>Link1!E12</f>
        <v>5</v>
      </c>
      <c r="F9" s="292">
        <f>Link1!F12</f>
        <v>29</v>
      </c>
      <c r="G9" s="108">
        <f>Link1!G12</f>
        <v>17.829999999999998</v>
      </c>
      <c r="H9" s="109">
        <f>Link1!H12</f>
        <v>8.09</v>
      </c>
      <c r="I9" s="110">
        <f>Link1!I12</f>
        <v>46.93</v>
      </c>
      <c r="J9" s="111">
        <f>Link1!J12</f>
        <v>44.775124226751842</v>
      </c>
      <c r="K9" s="112">
        <f>Link1!K12</f>
        <v>2.1548757732481576</v>
      </c>
      <c r="L9" s="109"/>
      <c r="M9" s="113"/>
      <c r="N9" s="114"/>
      <c r="O9" s="114"/>
      <c r="P9" s="115"/>
    </row>
    <row r="10" spans="1:18" s="155" customFormat="1" ht="21" customHeight="1" thickBot="1" x14ac:dyDescent="0.6">
      <c r="A10" s="144"/>
      <c r="B10" s="117" t="s">
        <v>165</v>
      </c>
      <c r="C10" s="118">
        <f>Link1!C13</f>
        <v>6</v>
      </c>
      <c r="D10" s="294">
        <f>Link1!D13</f>
        <v>11</v>
      </c>
      <c r="E10" s="295">
        <f>Link1!E13</f>
        <v>2</v>
      </c>
      <c r="F10" s="294">
        <f>Link1!F13</f>
        <v>7</v>
      </c>
      <c r="G10" s="119">
        <f>Link1!G13</f>
        <v>4.08</v>
      </c>
      <c r="H10" s="120">
        <f>Link1!H13</f>
        <v>1.74</v>
      </c>
      <c r="I10" s="121">
        <f>Link1!I13</f>
        <v>37.119999999999997</v>
      </c>
      <c r="J10" s="122">
        <f>Link1!J13</f>
        <v>34.49816079873883</v>
      </c>
      <c r="K10" s="123">
        <f>Link1!K13</f>
        <v>2.6218392012611673</v>
      </c>
      <c r="L10" s="120"/>
      <c r="M10" s="124"/>
      <c r="N10" s="125"/>
      <c r="O10" s="125"/>
      <c r="P10" s="126"/>
    </row>
    <row r="11" spans="1:18" s="155" customFormat="1" ht="21" customHeight="1" x14ac:dyDescent="0.55000000000000004">
      <c r="A11" s="144"/>
      <c r="B11" s="127" t="s">
        <v>21</v>
      </c>
      <c r="C11" s="128">
        <f>Link1!C14</f>
        <v>6</v>
      </c>
      <c r="D11" s="296">
        <f>Link1!D14</f>
        <v>100</v>
      </c>
      <c r="E11" s="297">
        <f>Link1!E14</f>
        <v>27</v>
      </c>
      <c r="F11" s="296">
        <f>Link1!F14</f>
        <v>61</v>
      </c>
      <c r="G11" s="129">
        <f>Link1!G14</f>
        <v>42.83</v>
      </c>
      <c r="H11" s="130">
        <f>Link1!H14</f>
        <v>13.79</v>
      </c>
      <c r="I11" s="129">
        <f>Link1!I14</f>
        <v>42.83</v>
      </c>
      <c r="J11" s="131">
        <f>Link1!J14</f>
        <v>44.56</v>
      </c>
      <c r="K11" s="104">
        <f>Link1!K14</f>
        <v>-1.730000000000004</v>
      </c>
      <c r="L11" s="130">
        <f>Link1!L14</f>
        <v>32.19</v>
      </c>
      <c r="M11" s="160">
        <f>Link1!M14</f>
        <v>0</v>
      </c>
      <c r="N11" s="161">
        <f>Link1!N14</f>
        <v>66.67</v>
      </c>
      <c r="O11" s="161">
        <f>Link1!O14</f>
        <v>33.33</v>
      </c>
      <c r="P11" s="162">
        <f>Link1!P14</f>
        <v>0</v>
      </c>
    </row>
    <row r="12" spans="1:18" s="47" customFormat="1" ht="21" customHeight="1" x14ac:dyDescent="0.55000000000000004">
      <c r="A12" s="159"/>
      <c r="B12" s="133" t="s">
        <v>166</v>
      </c>
      <c r="C12" s="134">
        <f>Link1!C15</f>
        <v>6</v>
      </c>
      <c r="D12" s="134">
        <f>Link1!D15</f>
        <v>6</v>
      </c>
      <c r="E12" s="134">
        <f>Link1!E15</f>
        <v>0</v>
      </c>
      <c r="F12" s="134">
        <f>Link1!F15</f>
        <v>6</v>
      </c>
      <c r="G12" s="135">
        <f>Link1!G15</f>
        <v>1.5</v>
      </c>
      <c r="H12" s="135">
        <f>Link1!H15</f>
        <v>2.5099999999999998</v>
      </c>
      <c r="I12" s="384">
        <f>Link1!I15</f>
        <v>25</v>
      </c>
      <c r="J12" s="384">
        <f>Link1!J15</f>
        <v>49.060693641618499</v>
      </c>
      <c r="K12" s="112">
        <f>Link1!K15</f>
        <v>-24.060693641618499</v>
      </c>
      <c r="L12" s="136"/>
      <c r="M12" s="137"/>
      <c r="N12" s="138"/>
      <c r="O12" s="138"/>
      <c r="P12" s="139"/>
    </row>
    <row r="13" spans="1:18" s="47" customFormat="1" ht="21" customHeight="1" x14ac:dyDescent="0.55000000000000004">
      <c r="A13" s="159"/>
      <c r="B13" s="133" t="s">
        <v>167</v>
      </c>
      <c r="C13" s="134">
        <f>Link1!C16</f>
        <v>6</v>
      </c>
      <c r="D13" s="134">
        <f>Link1!D16</f>
        <v>37</v>
      </c>
      <c r="E13" s="134">
        <f>Link1!E16</f>
        <v>7</v>
      </c>
      <c r="F13" s="134">
        <f>Link1!F16</f>
        <v>22</v>
      </c>
      <c r="G13" s="135">
        <f>Link1!G16</f>
        <v>14.17</v>
      </c>
      <c r="H13" s="135">
        <f>Link1!H16</f>
        <v>5.27</v>
      </c>
      <c r="I13" s="384">
        <f>Link1!I16</f>
        <v>38.29</v>
      </c>
      <c r="J13" s="384">
        <f>Link1!J16</f>
        <v>42.638520022913085</v>
      </c>
      <c r="K13" s="112">
        <f>Link1!K16</f>
        <v>-4.3485200229130854</v>
      </c>
      <c r="L13" s="136"/>
      <c r="M13" s="137"/>
      <c r="N13" s="138"/>
      <c r="O13" s="138"/>
      <c r="P13" s="139"/>
    </row>
    <row r="14" spans="1:18" s="155" customFormat="1" ht="21" customHeight="1" x14ac:dyDescent="0.55000000000000004">
      <c r="A14" s="159"/>
      <c r="B14" s="133" t="s">
        <v>168</v>
      </c>
      <c r="C14" s="134">
        <f>Link1!C17</f>
        <v>6</v>
      </c>
      <c r="D14" s="134">
        <f>Link1!D17</f>
        <v>30</v>
      </c>
      <c r="E14" s="134">
        <f>Link1!E17</f>
        <v>6</v>
      </c>
      <c r="F14" s="134">
        <f>Link1!F17</f>
        <v>15</v>
      </c>
      <c r="G14" s="135">
        <f>Link1!G17</f>
        <v>11.17</v>
      </c>
      <c r="H14" s="135">
        <f>Link1!H17</f>
        <v>3.87</v>
      </c>
      <c r="I14" s="384">
        <f>Link1!I17</f>
        <v>37.22</v>
      </c>
      <c r="J14" s="384">
        <f>Link1!J17</f>
        <v>37.938342967244701</v>
      </c>
      <c r="K14" s="112">
        <f>Link1!K17</f>
        <v>-0.71834296724470192</v>
      </c>
      <c r="L14" s="136"/>
      <c r="M14" s="137"/>
      <c r="N14" s="138"/>
      <c r="O14" s="138"/>
      <c r="P14" s="139"/>
    </row>
    <row r="15" spans="1:18" s="47" customFormat="1" ht="21" customHeight="1" x14ac:dyDescent="0.55000000000000004">
      <c r="A15" s="159"/>
      <c r="B15" s="133" t="s">
        <v>169</v>
      </c>
      <c r="C15" s="134">
        <f>Link1!C18</f>
        <v>6</v>
      </c>
      <c r="D15" s="134">
        <f>Link1!D18</f>
        <v>20</v>
      </c>
      <c r="E15" s="134">
        <f>Link1!E18</f>
        <v>2</v>
      </c>
      <c r="F15" s="134">
        <f>Link1!F18</f>
        <v>11</v>
      </c>
      <c r="G15" s="135">
        <f>Link1!G18</f>
        <v>6.83</v>
      </c>
      <c r="H15" s="135">
        <f>Link1!H18</f>
        <v>3.82</v>
      </c>
      <c r="I15" s="384">
        <f>Link1!I18</f>
        <v>34.17</v>
      </c>
      <c r="J15" s="384">
        <f>Link1!J18</f>
        <v>41.00915221579961</v>
      </c>
      <c r="K15" s="112">
        <f>Link1!K18</f>
        <v>-6.8391522157996079</v>
      </c>
      <c r="L15" s="136"/>
      <c r="M15" s="137"/>
      <c r="N15" s="138"/>
      <c r="O15" s="138"/>
      <c r="P15" s="139"/>
    </row>
    <row r="16" spans="1:18" s="47" customFormat="1" ht="21" customHeight="1" x14ac:dyDescent="0.55000000000000004">
      <c r="A16" s="159"/>
      <c r="B16" s="133" t="s">
        <v>170</v>
      </c>
      <c r="C16" s="134">
        <f>Link1!C19</f>
        <v>6</v>
      </c>
      <c r="D16" s="134">
        <f>Link1!D19</f>
        <v>30</v>
      </c>
      <c r="E16" s="134">
        <f>Link1!E19</f>
        <v>6</v>
      </c>
      <c r="F16" s="134">
        <f>Link1!F19</f>
        <v>15</v>
      </c>
      <c r="G16" s="135">
        <f>Link1!G19</f>
        <v>11.17</v>
      </c>
      <c r="H16" s="135">
        <f>Link1!H19</f>
        <v>3.87</v>
      </c>
      <c r="I16" s="384">
        <f>Link1!I19</f>
        <v>37.22</v>
      </c>
      <c r="J16" s="384">
        <f>Link1!J19</f>
        <v>43.577392421323054</v>
      </c>
      <c r="K16" s="112">
        <f>Link1!K19</f>
        <v>-6.3573924213230555</v>
      </c>
      <c r="L16" s="136"/>
      <c r="M16" s="137"/>
      <c r="N16" s="138"/>
      <c r="O16" s="138"/>
      <c r="P16" s="139"/>
    </row>
    <row r="17" spans="1:16" s="47" customFormat="1" ht="21" customHeight="1" x14ac:dyDescent="0.55000000000000004">
      <c r="A17" s="159"/>
      <c r="B17" s="133" t="s">
        <v>171</v>
      </c>
      <c r="C17" s="134">
        <f>Link1!C20</f>
        <v>6</v>
      </c>
      <c r="D17" s="134">
        <f>Link1!D20</f>
        <v>9</v>
      </c>
      <c r="E17" s="134">
        <f>Link1!E20</f>
        <v>3</v>
      </c>
      <c r="F17" s="134">
        <f>Link1!F20</f>
        <v>6</v>
      </c>
      <c r="G17" s="135">
        <f>Link1!G20</f>
        <v>4.5</v>
      </c>
      <c r="H17" s="135">
        <f>Link1!H20</f>
        <v>1.64</v>
      </c>
      <c r="I17" s="384">
        <f>Link1!I20</f>
        <v>50</v>
      </c>
      <c r="J17" s="384">
        <f>Link1!J20</f>
        <v>49.108863198458572</v>
      </c>
      <c r="K17" s="112">
        <f>Link1!K20</f>
        <v>0.89113680154142827</v>
      </c>
      <c r="L17" s="136"/>
      <c r="M17" s="137"/>
      <c r="N17" s="138"/>
      <c r="O17" s="138"/>
      <c r="P17" s="139"/>
    </row>
    <row r="18" spans="1:16" s="155" customFormat="1" ht="21" customHeight="1" thickBot="1" x14ac:dyDescent="0.6">
      <c r="A18" s="144"/>
      <c r="B18" s="133" t="s">
        <v>172</v>
      </c>
      <c r="C18" s="134">
        <f>Link1!C21</f>
        <v>6</v>
      </c>
      <c r="D18" s="134">
        <f>Link1!D21</f>
        <v>12</v>
      </c>
      <c r="E18" s="134">
        <f>Link1!E21</f>
        <v>3</v>
      </c>
      <c r="F18" s="134">
        <f>Link1!F21</f>
        <v>12</v>
      </c>
      <c r="G18" s="135">
        <f>Link1!G21</f>
        <v>8.5</v>
      </c>
      <c r="H18" s="135">
        <f>Link1!H21</f>
        <v>3.51</v>
      </c>
      <c r="I18" s="384">
        <f>Link1!I21</f>
        <v>70.83</v>
      </c>
      <c r="J18" s="384">
        <f>Link1!J21</f>
        <v>43.071612074502248</v>
      </c>
      <c r="K18" s="112">
        <f>Link1!K21</f>
        <v>27.75838792549775</v>
      </c>
      <c r="L18" s="136"/>
      <c r="M18" s="137"/>
      <c r="N18" s="138"/>
      <c r="O18" s="138"/>
      <c r="P18" s="139"/>
    </row>
    <row r="19" spans="1:16" s="47" customFormat="1" ht="21" customHeight="1" x14ac:dyDescent="0.55000000000000004">
      <c r="A19" s="159"/>
      <c r="B19" s="140" t="s">
        <v>22</v>
      </c>
      <c r="C19" s="141">
        <f>Link1!C22</f>
        <v>6</v>
      </c>
      <c r="D19" s="298">
        <f>Link1!D22</f>
        <v>100</v>
      </c>
      <c r="E19" s="298">
        <f>Link1!E22</f>
        <v>32</v>
      </c>
      <c r="F19" s="298">
        <f>Link1!F22</f>
        <v>52</v>
      </c>
      <c r="G19" s="385">
        <f>Link1!G22</f>
        <v>40.83</v>
      </c>
      <c r="H19" s="141">
        <f>Link1!H22</f>
        <v>7.31</v>
      </c>
      <c r="I19" s="141">
        <f>Link1!I22</f>
        <v>40.83</v>
      </c>
      <c r="J19" s="141">
        <f>Link1!J22</f>
        <v>41.23</v>
      </c>
      <c r="K19" s="104">
        <f>Link1!K22</f>
        <v>-0.39999999999999858</v>
      </c>
      <c r="L19" s="280">
        <f>Link1!L22</f>
        <v>17.89</v>
      </c>
      <c r="M19" s="289">
        <f>Link1!M22</f>
        <v>83.33</v>
      </c>
      <c r="N19" s="163">
        <f>Link1!N22</f>
        <v>16.670000000000002</v>
      </c>
      <c r="O19" s="163">
        <f>Link1!O22</f>
        <v>0</v>
      </c>
      <c r="P19" s="164">
        <f>Link1!P22</f>
        <v>0</v>
      </c>
    </row>
    <row r="20" spans="1:16" s="155" customFormat="1" ht="21" customHeight="1" x14ac:dyDescent="0.55000000000000004">
      <c r="A20" s="144"/>
      <c r="B20" s="142" t="s">
        <v>173</v>
      </c>
      <c r="C20" s="276">
        <f>Link1!C23</f>
        <v>6</v>
      </c>
      <c r="D20" s="276">
        <f>Link1!D23</f>
        <v>26</v>
      </c>
      <c r="E20" s="276">
        <f>Link1!E23</f>
        <v>5</v>
      </c>
      <c r="F20" s="276">
        <f>Link1!F23</f>
        <v>15</v>
      </c>
      <c r="G20" s="277">
        <f>Link1!G23</f>
        <v>9.17</v>
      </c>
      <c r="H20" s="277">
        <f>Link1!H23</f>
        <v>3.49</v>
      </c>
      <c r="I20" s="386">
        <f>Link1!I23</f>
        <v>35.26</v>
      </c>
      <c r="J20" s="386">
        <f>Link1!J23</f>
        <v>42.733807618200679</v>
      </c>
      <c r="K20" s="112">
        <f>Link1!K23</f>
        <v>-7.4738076182006807</v>
      </c>
      <c r="L20" s="278"/>
      <c r="M20" s="281"/>
      <c r="N20" s="279"/>
      <c r="O20" s="279"/>
      <c r="P20" s="282"/>
    </row>
    <row r="21" spans="1:16" s="155" customFormat="1" ht="21" customHeight="1" x14ac:dyDescent="0.55000000000000004">
      <c r="A21" s="144"/>
      <c r="B21" s="142" t="s">
        <v>174</v>
      </c>
      <c r="C21" s="276">
        <f>Link1!C24</f>
        <v>6</v>
      </c>
      <c r="D21" s="276">
        <f>Link1!D24</f>
        <v>39</v>
      </c>
      <c r="E21" s="276">
        <f>Link1!E24</f>
        <v>17</v>
      </c>
      <c r="F21" s="276">
        <f>Link1!F24</f>
        <v>25</v>
      </c>
      <c r="G21" s="277">
        <f>Link1!G24</f>
        <v>19.829999999999998</v>
      </c>
      <c r="H21" s="277">
        <f>Link1!H24</f>
        <v>2.86</v>
      </c>
      <c r="I21" s="386">
        <f>Link1!I24</f>
        <v>50.85</v>
      </c>
      <c r="J21" s="386">
        <f>Link1!J24</f>
        <v>43.48</v>
      </c>
      <c r="K21" s="112">
        <f>Link1!K24</f>
        <v>7.3700000000000045</v>
      </c>
      <c r="L21" s="278"/>
      <c r="M21" s="281"/>
      <c r="N21" s="279"/>
      <c r="O21" s="279"/>
      <c r="P21" s="282"/>
    </row>
    <row r="22" spans="1:16" ht="21" customHeight="1" x14ac:dyDescent="0.55000000000000004">
      <c r="B22" s="142" t="s">
        <v>175</v>
      </c>
      <c r="C22" s="276">
        <f>Link1!C25</f>
        <v>6</v>
      </c>
      <c r="D22" s="276">
        <f>Link1!D25</f>
        <v>22</v>
      </c>
      <c r="E22" s="276">
        <f>Link1!E25</f>
        <v>5</v>
      </c>
      <c r="F22" s="276">
        <f>Link1!F25</f>
        <v>12</v>
      </c>
      <c r="G22" s="277">
        <f>Link1!G25</f>
        <v>8.67</v>
      </c>
      <c r="H22" s="277">
        <f>Link1!H25</f>
        <v>2.73</v>
      </c>
      <c r="I22" s="386">
        <f>Link1!I25</f>
        <v>39.39</v>
      </c>
      <c r="J22" s="386">
        <f>Link1!J25</f>
        <v>36.49719740760203</v>
      </c>
      <c r="K22" s="112">
        <f>Link1!K25</f>
        <v>2.8928025923979703</v>
      </c>
      <c r="L22" s="278"/>
      <c r="M22" s="281"/>
      <c r="N22" s="279"/>
      <c r="O22" s="279"/>
      <c r="P22" s="282"/>
    </row>
    <row r="23" spans="1:16" ht="21" customHeight="1" thickBot="1" x14ac:dyDescent="0.6">
      <c r="B23" s="143" t="s">
        <v>176</v>
      </c>
      <c r="C23" s="286">
        <f>Link1!C26</f>
        <v>6</v>
      </c>
      <c r="D23" s="286">
        <f>Link1!D26</f>
        <v>13</v>
      </c>
      <c r="E23" s="286">
        <f>Link1!E26</f>
        <v>1</v>
      </c>
      <c r="F23" s="286">
        <f>Link1!F26</f>
        <v>4</v>
      </c>
      <c r="G23" s="287">
        <f>Link1!G26</f>
        <v>3.17</v>
      </c>
      <c r="H23" s="287">
        <f>Link1!H26</f>
        <v>1.33</v>
      </c>
      <c r="I23" s="387">
        <f>Link1!I26</f>
        <v>24.36</v>
      </c>
      <c r="J23" s="387">
        <f>Link1!J26</f>
        <v>33.46302060174893</v>
      </c>
      <c r="K23" s="123">
        <f>Link1!K26</f>
        <v>-9.1030206017489306</v>
      </c>
      <c r="L23" s="288"/>
      <c r="M23" s="283"/>
      <c r="N23" s="284"/>
      <c r="O23" s="284"/>
      <c r="P23" s="285"/>
    </row>
  </sheetData>
  <sheetProtection password="CF73" sheet="1" objects="1" scenarios="1"/>
  <mergeCells count="4">
    <mergeCell ref="C1:J1"/>
    <mergeCell ref="K2:K3"/>
    <mergeCell ref="L2:L3"/>
    <mergeCell ref="M2:P2"/>
  </mergeCells>
  <conditionalFormatting sqref="K4:K12 K18:K23">
    <cfRule type="cellIs" dxfId="43" priority="20" operator="greaterThanOrEqual">
      <formula>4</formula>
    </cfRule>
  </conditionalFormatting>
  <conditionalFormatting sqref="K4:K12 K18:K23">
    <cfRule type="cellIs" dxfId="42" priority="19" operator="between">
      <formula>0</formula>
      <formula>4</formula>
    </cfRule>
  </conditionalFormatting>
  <conditionalFormatting sqref="K4:K12 K18:K23">
    <cfRule type="cellIs" dxfId="41" priority="17" operator="lessThanOrEqual">
      <formula>-4</formula>
    </cfRule>
    <cfRule type="cellIs" dxfId="40" priority="18" operator="between">
      <formula>0</formula>
      <formula>-4</formula>
    </cfRule>
  </conditionalFormatting>
  <conditionalFormatting sqref="K13 K15">
    <cfRule type="cellIs" dxfId="39" priority="16" operator="greaterThanOrEqual">
      <formula>4</formula>
    </cfRule>
  </conditionalFormatting>
  <conditionalFormatting sqref="K13 K15">
    <cfRule type="cellIs" dxfId="38" priority="15" operator="between">
      <formula>0</formula>
      <formula>4</formula>
    </cfRule>
  </conditionalFormatting>
  <conditionalFormatting sqref="K13 K15">
    <cfRule type="cellIs" dxfId="37" priority="13" operator="lessThanOrEqual">
      <formula>-4</formula>
    </cfRule>
    <cfRule type="cellIs" dxfId="36" priority="14" operator="between">
      <formula>0</formula>
      <formula>-4</formula>
    </cfRule>
  </conditionalFormatting>
  <conditionalFormatting sqref="K17">
    <cfRule type="cellIs" dxfId="35" priority="12" operator="greaterThanOrEqual">
      <formula>4</formula>
    </cfRule>
  </conditionalFormatting>
  <conditionalFormatting sqref="K17">
    <cfRule type="cellIs" dxfId="34" priority="11" operator="between">
      <formula>0</formula>
      <formula>4</formula>
    </cfRule>
  </conditionalFormatting>
  <conditionalFormatting sqref="K17">
    <cfRule type="cellIs" dxfId="33" priority="9" operator="lessThanOrEqual">
      <formula>-4</formula>
    </cfRule>
    <cfRule type="cellIs" dxfId="32" priority="10" operator="between">
      <formula>0</formula>
      <formula>-4</formula>
    </cfRule>
  </conditionalFormatting>
  <conditionalFormatting sqref="K16">
    <cfRule type="cellIs" dxfId="31" priority="8" operator="greaterThanOrEqual">
      <formula>4</formula>
    </cfRule>
  </conditionalFormatting>
  <conditionalFormatting sqref="K16">
    <cfRule type="cellIs" dxfId="30" priority="7" operator="between">
      <formula>0</formula>
      <formula>4</formula>
    </cfRule>
  </conditionalFormatting>
  <conditionalFormatting sqref="K16">
    <cfRule type="cellIs" dxfId="29" priority="5" operator="lessThanOrEqual">
      <formula>-4</formula>
    </cfRule>
    <cfRule type="cellIs" dxfId="28" priority="6" operator="between">
      <formula>0</formula>
      <formula>-4</formula>
    </cfRule>
  </conditionalFormatting>
  <conditionalFormatting sqref="K14">
    <cfRule type="cellIs" dxfId="27" priority="4" operator="greaterThanOrEqual">
      <formula>4</formula>
    </cfRule>
  </conditionalFormatting>
  <conditionalFormatting sqref="K14">
    <cfRule type="cellIs" dxfId="26" priority="3" operator="between">
      <formula>0</formula>
      <formula>4</formula>
    </cfRule>
  </conditionalFormatting>
  <conditionalFormatting sqref="K14">
    <cfRule type="cellIs" dxfId="25" priority="1" operator="lessThanOrEqual">
      <formula>-4</formula>
    </cfRule>
    <cfRule type="cellIs" dxfId="24" priority="2" operator="between">
      <formula>0</formula>
      <formula>-4</formula>
    </cfRule>
  </conditionalFormatting>
  <pageMargins left="0.19685039370078741" right="0.19685039370078741" top="0.39370078740157483" bottom="0.19685039370078741" header="0.31496062992125984" footer="0.31496062992125984"/>
  <pageSetup paperSize="9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350"/>
  <sheetViews>
    <sheetView showWhiteSpace="0" topLeftCell="A235" zoomScale="85" zoomScaleNormal="85" zoomScalePageLayoutView="70" workbookViewId="0">
      <selection activeCell="T23" sqref="T23"/>
    </sheetView>
  </sheetViews>
  <sheetFormatPr defaultRowHeight="18" customHeight="1" x14ac:dyDescent="0.7"/>
  <cols>
    <col min="1" max="1" width="1.42578125" style="166" customWidth="1"/>
    <col min="2" max="2" width="6.42578125" style="166" customWidth="1"/>
    <col min="3" max="6" width="9.85546875" style="166" customWidth="1"/>
    <col min="7" max="10" width="9" style="166" customWidth="1"/>
    <col min="11" max="14" width="9.85546875" style="166" customWidth="1"/>
    <col min="15" max="15" width="9.7109375" style="166" customWidth="1"/>
    <col min="16" max="16" width="5.85546875" style="166" customWidth="1"/>
    <col min="17" max="17" width="1.5703125" style="166" customWidth="1"/>
    <col min="18" max="18" width="1.85546875" style="166" customWidth="1"/>
    <col min="19" max="16384" width="9.140625" style="166"/>
  </cols>
  <sheetData>
    <row r="1" spans="2:17" s="305" customFormat="1" ht="28.5" customHeight="1" x14ac:dyDescent="0.2">
      <c r="B1" s="728" t="s">
        <v>137</v>
      </c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</row>
    <row r="2" spans="2:17" s="305" customFormat="1" ht="24.75" customHeight="1" x14ac:dyDescent="0.2">
      <c r="B2" s="728" t="s">
        <v>136</v>
      </c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28"/>
      <c r="Q2" s="728"/>
    </row>
    <row r="3" spans="2:17" s="167" customFormat="1" ht="29.25" customHeight="1" x14ac:dyDescent="0.2">
      <c r="B3" s="729" t="s">
        <v>138</v>
      </c>
      <c r="C3" s="729"/>
      <c r="D3" s="729"/>
      <c r="E3" s="729"/>
      <c r="F3" s="729"/>
      <c r="G3" s="729"/>
      <c r="H3" s="729"/>
      <c r="I3" s="729"/>
      <c r="J3" s="729"/>
      <c r="K3" s="729"/>
      <c r="L3" s="729"/>
      <c r="M3" s="729"/>
      <c r="N3" s="729"/>
      <c r="O3" s="729"/>
      <c r="P3" s="729"/>
      <c r="Q3" s="729"/>
    </row>
    <row r="28" spans="2:17" ht="17.25" customHeight="1" x14ac:dyDescent="0.7"/>
    <row r="29" spans="2:17" ht="10.5" customHeight="1" x14ac:dyDescent="0.7"/>
    <row r="30" spans="2:17" s="305" customFormat="1" ht="28.5" customHeight="1" x14ac:dyDescent="0.2">
      <c r="B30" s="728" t="s">
        <v>137</v>
      </c>
      <c r="C30" s="728"/>
      <c r="D30" s="728"/>
      <c r="E30" s="728"/>
      <c r="F30" s="728"/>
      <c r="G30" s="728"/>
      <c r="H30" s="728"/>
      <c r="I30" s="728"/>
      <c r="J30" s="728"/>
      <c r="K30" s="728"/>
      <c r="L30" s="728"/>
      <c r="M30" s="728"/>
      <c r="N30" s="728"/>
      <c r="O30" s="728"/>
      <c r="P30" s="728"/>
      <c r="Q30" s="728"/>
    </row>
    <row r="31" spans="2:17" s="305" customFormat="1" ht="24.75" customHeight="1" x14ac:dyDescent="0.2">
      <c r="B31" s="728" t="s">
        <v>136</v>
      </c>
      <c r="C31" s="728"/>
      <c r="D31" s="728"/>
      <c r="E31" s="728"/>
      <c r="F31" s="728"/>
      <c r="G31" s="728"/>
      <c r="H31" s="728"/>
      <c r="I31" s="728"/>
      <c r="J31" s="728"/>
      <c r="K31" s="728"/>
      <c r="L31" s="728"/>
      <c r="M31" s="728"/>
      <c r="N31" s="728"/>
      <c r="O31" s="728"/>
      <c r="P31" s="728"/>
      <c r="Q31" s="728"/>
    </row>
    <row r="32" spans="2:17" s="305" customFormat="1" ht="29.25" customHeight="1" x14ac:dyDescent="0.2">
      <c r="B32" s="729" t="s">
        <v>140</v>
      </c>
      <c r="C32" s="729"/>
      <c r="D32" s="729"/>
      <c r="E32" s="729"/>
      <c r="F32" s="729"/>
      <c r="G32" s="729"/>
      <c r="H32" s="729"/>
      <c r="I32" s="729"/>
      <c r="J32" s="729"/>
      <c r="K32" s="729"/>
      <c r="L32" s="729"/>
      <c r="M32" s="729"/>
      <c r="N32" s="729"/>
      <c r="O32" s="729"/>
      <c r="P32" s="729"/>
      <c r="Q32" s="729"/>
    </row>
    <row r="57" spans="2:17" ht="17.25" customHeight="1" x14ac:dyDescent="0.7"/>
    <row r="58" spans="2:17" ht="10.5" customHeight="1" x14ac:dyDescent="0.7"/>
    <row r="59" spans="2:17" s="379" customFormat="1" ht="28.5" customHeight="1" x14ac:dyDescent="0.2">
      <c r="B59" s="728" t="s">
        <v>137</v>
      </c>
      <c r="C59" s="728"/>
      <c r="D59" s="728"/>
      <c r="E59" s="728"/>
      <c r="F59" s="728"/>
      <c r="G59" s="728"/>
      <c r="H59" s="728"/>
      <c r="I59" s="728"/>
      <c r="J59" s="728"/>
      <c r="K59" s="728"/>
      <c r="L59" s="728"/>
      <c r="M59" s="728"/>
      <c r="N59" s="728"/>
      <c r="O59" s="728"/>
      <c r="P59" s="728"/>
      <c r="Q59" s="728"/>
    </row>
    <row r="60" spans="2:17" s="379" customFormat="1" ht="24.75" customHeight="1" x14ac:dyDescent="0.2">
      <c r="B60" s="728" t="s">
        <v>136</v>
      </c>
      <c r="C60" s="728"/>
      <c r="D60" s="728"/>
      <c r="E60" s="728"/>
      <c r="F60" s="728"/>
      <c r="G60" s="728"/>
      <c r="H60" s="728"/>
      <c r="I60" s="728"/>
      <c r="J60" s="728"/>
      <c r="K60" s="728"/>
      <c r="L60" s="728"/>
      <c r="M60" s="728"/>
      <c r="N60" s="728"/>
      <c r="O60" s="728"/>
      <c r="P60" s="728"/>
      <c r="Q60" s="728"/>
    </row>
    <row r="61" spans="2:17" s="379" customFormat="1" ht="29.25" customHeight="1" x14ac:dyDescent="0.2">
      <c r="B61" s="729" t="s">
        <v>141</v>
      </c>
      <c r="C61" s="729"/>
      <c r="D61" s="729"/>
      <c r="E61" s="729"/>
      <c r="F61" s="729"/>
      <c r="G61" s="729"/>
      <c r="H61" s="729"/>
      <c r="I61" s="729"/>
      <c r="J61" s="729"/>
      <c r="K61" s="729"/>
      <c r="L61" s="729"/>
      <c r="M61" s="729"/>
      <c r="N61" s="729"/>
      <c r="O61" s="729"/>
      <c r="P61" s="729"/>
      <c r="Q61" s="729"/>
    </row>
    <row r="86" spans="2:17" ht="17.25" customHeight="1" x14ac:dyDescent="0.7"/>
    <row r="87" spans="2:17" ht="10.5" customHeight="1" x14ac:dyDescent="0.7"/>
    <row r="88" spans="2:17" s="305" customFormat="1" ht="28.5" customHeight="1" x14ac:dyDescent="0.2">
      <c r="B88" s="728" t="s">
        <v>137</v>
      </c>
      <c r="C88" s="728"/>
      <c r="D88" s="728"/>
      <c r="E88" s="728"/>
      <c r="F88" s="728"/>
      <c r="G88" s="728"/>
      <c r="H88" s="728"/>
      <c r="I88" s="728"/>
      <c r="J88" s="728"/>
      <c r="K88" s="728"/>
      <c r="L88" s="728"/>
      <c r="M88" s="728"/>
      <c r="N88" s="728"/>
      <c r="O88" s="728"/>
      <c r="P88" s="728"/>
      <c r="Q88" s="728"/>
    </row>
    <row r="89" spans="2:17" s="305" customFormat="1" ht="24.75" customHeight="1" x14ac:dyDescent="0.2">
      <c r="B89" s="728" t="s">
        <v>136</v>
      </c>
      <c r="C89" s="728"/>
      <c r="D89" s="728"/>
      <c r="E89" s="728"/>
      <c r="F89" s="728"/>
      <c r="G89" s="728"/>
      <c r="H89" s="728"/>
      <c r="I89" s="728"/>
      <c r="J89" s="728"/>
      <c r="K89" s="728"/>
      <c r="L89" s="728"/>
      <c r="M89" s="728"/>
      <c r="N89" s="728"/>
      <c r="O89" s="728"/>
      <c r="P89" s="728"/>
      <c r="Q89" s="728"/>
    </row>
    <row r="90" spans="2:17" s="305" customFormat="1" ht="29.25" customHeight="1" x14ac:dyDescent="0.2">
      <c r="B90" s="729" t="s">
        <v>142</v>
      </c>
      <c r="C90" s="729"/>
      <c r="D90" s="729"/>
      <c r="E90" s="729"/>
      <c r="F90" s="729"/>
      <c r="G90" s="729"/>
      <c r="H90" s="729"/>
      <c r="I90" s="729"/>
      <c r="J90" s="729"/>
      <c r="K90" s="729"/>
      <c r="L90" s="729"/>
      <c r="M90" s="729"/>
      <c r="N90" s="729"/>
      <c r="O90" s="729"/>
      <c r="P90" s="729"/>
      <c r="Q90" s="729"/>
    </row>
    <row r="115" spans="2:17" ht="17.25" customHeight="1" x14ac:dyDescent="0.7"/>
    <row r="116" spans="2:17" ht="10.5" customHeight="1" x14ac:dyDescent="0.7"/>
    <row r="117" spans="2:17" ht="10.5" customHeight="1" x14ac:dyDescent="0.7"/>
    <row r="118" spans="2:17" s="379" customFormat="1" ht="28.5" customHeight="1" x14ac:dyDescent="0.2">
      <c r="B118" s="728" t="s">
        <v>137</v>
      </c>
      <c r="C118" s="728"/>
      <c r="D118" s="728"/>
      <c r="E118" s="728"/>
      <c r="F118" s="728"/>
      <c r="G118" s="728"/>
      <c r="H118" s="728"/>
      <c r="I118" s="728"/>
      <c r="J118" s="728"/>
      <c r="K118" s="728"/>
      <c r="L118" s="728"/>
      <c r="M118" s="728"/>
      <c r="N118" s="728"/>
      <c r="O118" s="728"/>
      <c r="P118" s="728"/>
      <c r="Q118" s="728"/>
    </row>
    <row r="119" spans="2:17" s="379" customFormat="1" ht="24.75" customHeight="1" x14ac:dyDescent="0.2">
      <c r="B119" s="728" t="s">
        <v>156</v>
      </c>
      <c r="C119" s="728"/>
      <c r="D119" s="728"/>
      <c r="E119" s="728"/>
      <c r="F119" s="728"/>
      <c r="G119" s="728"/>
      <c r="H119" s="728"/>
      <c r="I119" s="728"/>
      <c r="J119" s="728"/>
      <c r="K119" s="728"/>
      <c r="L119" s="728"/>
      <c r="M119" s="728"/>
      <c r="N119" s="728"/>
      <c r="O119" s="728"/>
      <c r="P119" s="728"/>
      <c r="Q119" s="728"/>
    </row>
    <row r="120" spans="2:17" s="379" customFormat="1" ht="29.25" customHeight="1" x14ac:dyDescent="0.2">
      <c r="B120" s="729" t="s">
        <v>151</v>
      </c>
      <c r="C120" s="729"/>
      <c r="D120" s="729"/>
      <c r="E120" s="729"/>
      <c r="F120" s="729"/>
      <c r="G120" s="729"/>
      <c r="H120" s="729"/>
      <c r="I120" s="729"/>
      <c r="J120" s="729"/>
      <c r="K120" s="729"/>
      <c r="L120" s="729"/>
      <c r="M120" s="729"/>
      <c r="N120" s="729"/>
      <c r="O120" s="729"/>
      <c r="P120" s="729"/>
      <c r="Q120" s="729"/>
    </row>
    <row r="121" spans="2:17" s="168" customFormat="1" ht="18" customHeight="1" x14ac:dyDescent="0.7"/>
    <row r="122" spans="2:17" s="168" customFormat="1" ht="18" customHeight="1" x14ac:dyDescent="0.7"/>
    <row r="123" spans="2:17" s="168" customFormat="1" ht="18" customHeight="1" x14ac:dyDescent="0.7"/>
    <row r="124" spans="2:17" s="168" customFormat="1" ht="18" customHeight="1" x14ac:dyDescent="0.7"/>
    <row r="125" spans="2:17" s="168" customFormat="1" ht="18" customHeight="1" x14ac:dyDescent="0.7"/>
    <row r="126" spans="2:17" s="168" customFormat="1" ht="18" customHeight="1" x14ac:dyDescent="0.7"/>
    <row r="127" spans="2:17" s="168" customFormat="1" ht="18" customHeight="1" x14ac:dyDescent="0.7"/>
    <row r="128" spans="2:17" s="168" customFormat="1" ht="18" customHeight="1" x14ac:dyDescent="0.7"/>
    <row r="129" s="168" customFormat="1" ht="18" customHeight="1" x14ac:dyDescent="0.7"/>
    <row r="130" s="168" customFormat="1" ht="18" customHeight="1" x14ac:dyDescent="0.7"/>
    <row r="131" s="168" customFormat="1" ht="18" customHeight="1" x14ac:dyDescent="0.7"/>
    <row r="132" s="168" customFormat="1" ht="18" customHeight="1" x14ac:dyDescent="0.7"/>
    <row r="133" s="168" customFormat="1" ht="18" customHeight="1" x14ac:dyDescent="0.7"/>
    <row r="134" s="168" customFormat="1" ht="18" customHeight="1" x14ac:dyDescent="0.7"/>
    <row r="135" s="168" customFormat="1" ht="18" customHeight="1" x14ac:dyDescent="0.7"/>
    <row r="136" s="168" customFormat="1" ht="18" customHeight="1" x14ac:dyDescent="0.7"/>
    <row r="137" s="168" customFormat="1" ht="18" customHeight="1" x14ac:dyDescent="0.7"/>
    <row r="138" s="168" customFormat="1" ht="18" customHeight="1" x14ac:dyDescent="0.7"/>
    <row r="139" s="168" customFormat="1" ht="18" customHeight="1" x14ac:dyDescent="0.7"/>
    <row r="140" s="168" customFormat="1" ht="18" customHeight="1" x14ac:dyDescent="0.7"/>
    <row r="141" s="168" customFormat="1" ht="18" customHeight="1" x14ac:dyDescent="0.7"/>
    <row r="142" s="168" customFormat="1" ht="18" customHeight="1" x14ac:dyDescent="0.7"/>
    <row r="143" s="168" customFormat="1" ht="18" customHeight="1" x14ac:dyDescent="0.7"/>
    <row r="144" s="168" customFormat="1" ht="18" customHeight="1" x14ac:dyDescent="0.7"/>
    <row r="145" spans="2:17" s="168" customFormat="1" ht="18" customHeight="1" x14ac:dyDescent="0.7"/>
    <row r="146" spans="2:17" s="168" customFormat="1" ht="18" customHeight="1" x14ac:dyDescent="0.7"/>
    <row r="147" spans="2:17" s="379" customFormat="1" ht="28.5" customHeight="1" x14ac:dyDescent="0.2">
      <c r="B147" s="728" t="s">
        <v>137</v>
      </c>
      <c r="C147" s="728"/>
      <c r="D147" s="728"/>
      <c r="E147" s="728"/>
      <c r="F147" s="728"/>
      <c r="G147" s="728"/>
      <c r="H147" s="728"/>
      <c r="I147" s="728"/>
      <c r="J147" s="728"/>
      <c r="K147" s="728"/>
      <c r="L147" s="728"/>
      <c r="M147" s="728"/>
      <c r="N147" s="728"/>
      <c r="O147" s="728"/>
      <c r="P147" s="728"/>
      <c r="Q147" s="728"/>
    </row>
    <row r="148" spans="2:17" s="379" customFormat="1" ht="24.75" customHeight="1" x14ac:dyDescent="0.2">
      <c r="B148" s="728" t="s">
        <v>156</v>
      </c>
      <c r="C148" s="728"/>
      <c r="D148" s="728"/>
      <c r="E148" s="728"/>
      <c r="F148" s="728"/>
      <c r="G148" s="728"/>
      <c r="H148" s="728"/>
      <c r="I148" s="728"/>
      <c r="J148" s="728"/>
      <c r="K148" s="728"/>
      <c r="L148" s="728"/>
      <c r="M148" s="728"/>
      <c r="N148" s="728"/>
      <c r="O148" s="728"/>
      <c r="P148" s="728"/>
      <c r="Q148" s="728"/>
    </row>
    <row r="149" spans="2:17" s="379" customFormat="1" ht="29.25" customHeight="1" x14ac:dyDescent="0.2">
      <c r="B149" s="729" t="s">
        <v>152</v>
      </c>
      <c r="C149" s="729"/>
      <c r="D149" s="729"/>
      <c r="E149" s="729"/>
      <c r="F149" s="729"/>
      <c r="G149" s="729"/>
      <c r="H149" s="729"/>
      <c r="I149" s="729"/>
      <c r="J149" s="729"/>
      <c r="K149" s="729"/>
      <c r="L149" s="729"/>
      <c r="M149" s="729"/>
      <c r="N149" s="729"/>
      <c r="O149" s="729"/>
      <c r="P149" s="729"/>
      <c r="Q149" s="729"/>
    </row>
    <row r="150" spans="2:17" s="168" customFormat="1" ht="18" customHeight="1" x14ac:dyDescent="0.7"/>
    <row r="151" spans="2:17" s="168" customFormat="1" ht="18" customHeight="1" x14ac:dyDescent="0.7"/>
    <row r="152" spans="2:17" s="168" customFormat="1" ht="18" customHeight="1" x14ac:dyDescent="0.7"/>
    <row r="153" spans="2:17" s="168" customFormat="1" ht="18" customHeight="1" x14ac:dyDescent="0.7"/>
    <row r="154" spans="2:17" s="168" customFormat="1" ht="18" customHeight="1" x14ac:dyDescent="0.7"/>
    <row r="155" spans="2:17" s="168" customFormat="1" ht="18" customHeight="1" x14ac:dyDescent="0.7"/>
    <row r="156" spans="2:17" s="168" customFormat="1" ht="18" customHeight="1" x14ac:dyDescent="0.7"/>
    <row r="157" spans="2:17" s="168" customFormat="1" ht="18" customHeight="1" x14ac:dyDescent="0.7"/>
    <row r="158" spans="2:17" s="168" customFormat="1" ht="18" customHeight="1" x14ac:dyDescent="0.7"/>
    <row r="159" spans="2:17" s="168" customFormat="1" ht="18" customHeight="1" x14ac:dyDescent="0.7"/>
    <row r="160" spans="2:17" s="168" customFormat="1" ht="18" customHeight="1" x14ac:dyDescent="0.7"/>
    <row r="161" spans="2:17" s="168" customFormat="1" ht="18" customHeight="1" x14ac:dyDescent="0.7"/>
    <row r="162" spans="2:17" s="168" customFormat="1" ht="18" customHeight="1" x14ac:dyDescent="0.7"/>
    <row r="163" spans="2:17" s="168" customFormat="1" ht="18" customHeight="1" x14ac:dyDescent="0.7"/>
    <row r="164" spans="2:17" s="168" customFormat="1" ht="18" customHeight="1" x14ac:dyDescent="0.7"/>
    <row r="165" spans="2:17" s="168" customFormat="1" ht="18" customHeight="1" x14ac:dyDescent="0.7"/>
    <row r="166" spans="2:17" s="168" customFormat="1" ht="18" customHeight="1" x14ac:dyDescent="0.7"/>
    <row r="167" spans="2:17" s="168" customFormat="1" ht="18" customHeight="1" x14ac:dyDescent="0.7"/>
    <row r="168" spans="2:17" s="168" customFormat="1" ht="18" customHeight="1" x14ac:dyDescent="0.7"/>
    <row r="169" spans="2:17" s="168" customFormat="1" ht="18" customHeight="1" x14ac:dyDescent="0.7"/>
    <row r="170" spans="2:17" s="168" customFormat="1" ht="18" customHeight="1" x14ac:dyDescent="0.7"/>
    <row r="171" spans="2:17" s="168" customFormat="1" ht="18" customHeight="1" x14ac:dyDescent="0.7"/>
    <row r="172" spans="2:17" s="168" customFormat="1" ht="18" customHeight="1" x14ac:dyDescent="0.7"/>
    <row r="173" spans="2:17" s="168" customFormat="1" ht="18" customHeight="1" x14ac:dyDescent="0.7"/>
    <row r="174" spans="2:17" s="168" customFormat="1" ht="18" customHeight="1" x14ac:dyDescent="0.7"/>
    <row r="175" spans="2:17" s="168" customFormat="1" ht="18" customHeight="1" x14ac:dyDescent="0.7"/>
    <row r="176" spans="2:17" s="379" customFormat="1" ht="28.5" customHeight="1" x14ac:dyDescent="0.2">
      <c r="B176" s="728" t="s">
        <v>137</v>
      </c>
      <c r="C176" s="728"/>
      <c r="D176" s="728"/>
      <c r="E176" s="728"/>
      <c r="F176" s="728"/>
      <c r="G176" s="728"/>
      <c r="H176" s="728"/>
      <c r="I176" s="728"/>
      <c r="J176" s="728"/>
      <c r="K176" s="728"/>
      <c r="L176" s="728"/>
      <c r="M176" s="728"/>
      <c r="N176" s="728"/>
      <c r="O176" s="728"/>
      <c r="P176" s="728"/>
      <c r="Q176" s="728"/>
    </row>
    <row r="177" spans="2:17" s="379" customFormat="1" ht="24.75" customHeight="1" x14ac:dyDescent="0.2">
      <c r="B177" s="728" t="s">
        <v>156</v>
      </c>
      <c r="C177" s="728"/>
      <c r="D177" s="728"/>
      <c r="E177" s="728"/>
      <c r="F177" s="728"/>
      <c r="G177" s="728"/>
      <c r="H177" s="728"/>
      <c r="I177" s="728"/>
      <c r="J177" s="728"/>
      <c r="K177" s="728"/>
      <c r="L177" s="728"/>
      <c r="M177" s="728"/>
      <c r="N177" s="728"/>
      <c r="O177" s="728"/>
      <c r="P177" s="728"/>
      <c r="Q177" s="728"/>
    </row>
    <row r="178" spans="2:17" s="379" customFormat="1" ht="29.25" customHeight="1" x14ac:dyDescent="0.2">
      <c r="B178" s="729" t="s">
        <v>153</v>
      </c>
      <c r="C178" s="729"/>
      <c r="D178" s="729"/>
      <c r="E178" s="729"/>
      <c r="F178" s="729"/>
      <c r="G178" s="729"/>
      <c r="H178" s="729"/>
      <c r="I178" s="729"/>
      <c r="J178" s="729"/>
      <c r="K178" s="729"/>
      <c r="L178" s="729"/>
      <c r="M178" s="729"/>
      <c r="N178" s="729"/>
      <c r="O178" s="729"/>
      <c r="P178" s="729"/>
      <c r="Q178" s="729"/>
    </row>
    <row r="179" spans="2:17" s="168" customFormat="1" ht="18" customHeight="1" x14ac:dyDescent="0.7"/>
    <row r="180" spans="2:17" s="168" customFormat="1" ht="18" customHeight="1" x14ac:dyDescent="0.7"/>
    <row r="181" spans="2:17" s="168" customFormat="1" ht="18" customHeight="1" x14ac:dyDescent="0.7"/>
    <row r="182" spans="2:17" s="168" customFormat="1" ht="18" customHeight="1" x14ac:dyDescent="0.7"/>
    <row r="183" spans="2:17" s="168" customFormat="1" ht="18" customHeight="1" x14ac:dyDescent="0.7"/>
    <row r="184" spans="2:17" s="168" customFormat="1" ht="18" customHeight="1" x14ac:dyDescent="0.7"/>
    <row r="185" spans="2:17" s="168" customFormat="1" ht="18" customHeight="1" x14ac:dyDescent="0.7"/>
    <row r="186" spans="2:17" s="168" customFormat="1" ht="18" customHeight="1" x14ac:dyDescent="0.7"/>
    <row r="187" spans="2:17" s="168" customFormat="1" ht="18" customHeight="1" x14ac:dyDescent="0.7"/>
    <row r="188" spans="2:17" s="168" customFormat="1" ht="18" customHeight="1" x14ac:dyDescent="0.7"/>
    <row r="189" spans="2:17" s="168" customFormat="1" ht="18" customHeight="1" x14ac:dyDescent="0.7"/>
    <row r="190" spans="2:17" s="168" customFormat="1" ht="18" customHeight="1" x14ac:dyDescent="0.7"/>
    <row r="191" spans="2:17" s="168" customFormat="1" ht="18" customHeight="1" x14ac:dyDescent="0.7"/>
    <row r="192" spans="2:17" s="168" customFormat="1" ht="18" customHeight="1" x14ac:dyDescent="0.7"/>
    <row r="193" spans="2:17" s="168" customFormat="1" ht="18" customHeight="1" x14ac:dyDescent="0.7"/>
    <row r="194" spans="2:17" s="168" customFormat="1" ht="18" customHeight="1" x14ac:dyDescent="0.7"/>
    <row r="195" spans="2:17" s="168" customFormat="1" ht="18" customHeight="1" x14ac:dyDescent="0.7"/>
    <row r="196" spans="2:17" s="168" customFormat="1" ht="18" customHeight="1" x14ac:dyDescent="0.7"/>
    <row r="197" spans="2:17" s="168" customFormat="1" ht="18" customHeight="1" x14ac:dyDescent="0.7"/>
    <row r="198" spans="2:17" s="168" customFormat="1" ht="18" customHeight="1" x14ac:dyDescent="0.7"/>
    <row r="199" spans="2:17" s="168" customFormat="1" ht="18" customHeight="1" x14ac:dyDescent="0.7"/>
    <row r="200" spans="2:17" s="168" customFormat="1" ht="18" customHeight="1" x14ac:dyDescent="0.7"/>
    <row r="201" spans="2:17" s="168" customFormat="1" ht="18" customHeight="1" x14ac:dyDescent="0.7"/>
    <row r="202" spans="2:17" s="168" customFormat="1" ht="18" customHeight="1" x14ac:dyDescent="0.7"/>
    <row r="203" spans="2:17" s="168" customFormat="1" ht="18" customHeight="1" x14ac:dyDescent="0.7"/>
    <row r="204" spans="2:17" s="168" customFormat="1" ht="18" customHeight="1" x14ac:dyDescent="0.7"/>
    <row r="205" spans="2:17" s="379" customFormat="1" ht="28.5" customHeight="1" x14ac:dyDescent="0.2">
      <c r="B205" s="728" t="s">
        <v>137</v>
      </c>
      <c r="C205" s="728"/>
      <c r="D205" s="728"/>
      <c r="E205" s="728"/>
      <c r="F205" s="728"/>
      <c r="G205" s="728"/>
      <c r="H205" s="728"/>
      <c r="I205" s="728"/>
      <c r="J205" s="728"/>
      <c r="K205" s="728"/>
      <c r="L205" s="728"/>
      <c r="M205" s="728"/>
      <c r="N205" s="728"/>
      <c r="O205" s="728"/>
      <c r="P205" s="728"/>
      <c r="Q205" s="728"/>
    </row>
    <row r="206" spans="2:17" s="379" customFormat="1" ht="24.75" customHeight="1" x14ac:dyDescent="0.2">
      <c r="B206" s="728" t="s">
        <v>156</v>
      </c>
      <c r="C206" s="728"/>
      <c r="D206" s="728"/>
      <c r="E206" s="728"/>
      <c r="F206" s="728"/>
      <c r="G206" s="728"/>
      <c r="H206" s="728"/>
      <c r="I206" s="728"/>
      <c r="J206" s="728"/>
      <c r="K206" s="728"/>
      <c r="L206" s="728"/>
      <c r="M206" s="728"/>
      <c r="N206" s="728"/>
      <c r="O206" s="728"/>
      <c r="P206" s="728"/>
      <c r="Q206" s="728"/>
    </row>
    <row r="207" spans="2:17" s="379" customFormat="1" ht="29.25" customHeight="1" x14ac:dyDescent="0.2">
      <c r="B207" s="729" t="s">
        <v>154</v>
      </c>
      <c r="C207" s="729"/>
      <c r="D207" s="729"/>
      <c r="E207" s="729"/>
      <c r="F207" s="729"/>
      <c r="G207" s="729"/>
      <c r="H207" s="729"/>
      <c r="I207" s="729"/>
      <c r="J207" s="729"/>
      <c r="K207" s="729"/>
      <c r="L207" s="729"/>
      <c r="M207" s="729"/>
      <c r="N207" s="729"/>
      <c r="O207" s="729"/>
      <c r="P207" s="729"/>
      <c r="Q207" s="729"/>
    </row>
    <row r="208" spans="2:17" s="168" customFormat="1" ht="18" customHeight="1" x14ac:dyDescent="0.7"/>
    <row r="209" s="168" customFormat="1" ht="18" customHeight="1" x14ac:dyDescent="0.7"/>
    <row r="210" s="168" customFormat="1" ht="18" customHeight="1" x14ac:dyDescent="0.7"/>
    <row r="211" s="168" customFormat="1" ht="18" customHeight="1" x14ac:dyDescent="0.7"/>
    <row r="212" s="168" customFormat="1" ht="18" customHeight="1" x14ac:dyDescent="0.7"/>
    <row r="213" s="168" customFormat="1" ht="18" customHeight="1" x14ac:dyDescent="0.7"/>
    <row r="214" s="168" customFormat="1" ht="18" customHeight="1" x14ac:dyDescent="0.7"/>
    <row r="215" s="168" customFormat="1" ht="18" customHeight="1" x14ac:dyDescent="0.7"/>
    <row r="216" s="168" customFormat="1" ht="18" customHeight="1" x14ac:dyDescent="0.7"/>
    <row r="217" s="168" customFormat="1" ht="18" customHeight="1" x14ac:dyDescent="0.7"/>
    <row r="218" s="168" customFormat="1" ht="18" customHeight="1" x14ac:dyDescent="0.7"/>
    <row r="219" s="168" customFormat="1" ht="18" customHeight="1" x14ac:dyDescent="0.7"/>
    <row r="220" s="168" customFormat="1" ht="18" customHeight="1" x14ac:dyDescent="0.7"/>
    <row r="221" s="168" customFormat="1" ht="18" customHeight="1" x14ac:dyDescent="0.7"/>
    <row r="222" s="168" customFormat="1" ht="18" customHeight="1" x14ac:dyDescent="0.7"/>
    <row r="223" s="168" customFormat="1" ht="18" customHeight="1" x14ac:dyDescent="0.7"/>
    <row r="224" s="168" customFormat="1" ht="18" customHeight="1" x14ac:dyDescent="0.7"/>
    <row r="225" spans="2:17" s="168" customFormat="1" ht="18" customHeight="1" x14ac:dyDescent="0.7"/>
    <row r="226" spans="2:17" s="168" customFormat="1" ht="18" customHeight="1" x14ac:dyDescent="0.7"/>
    <row r="227" spans="2:17" s="168" customFormat="1" ht="18" customHeight="1" x14ac:dyDescent="0.7"/>
    <row r="228" spans="2:17" s="168" customFormat="1" ht="18" customHeight="1" x14ac:dyDescent="0.7"/>
    <row r="229" spans="2:17" s="168" customFormat="1" ht="18" customHeight="1" x14ac:dyDescent="0.7"/>
    <row r="230" spans="2:17" s="168" customFormat="1" ht="18" customHeight="1" x14ac:dyDescent="0.7"/>
    <row r="231" spans="2:17" s="168" customFormat="1" ht="18" customHeight="1" x14ac:dyDescent="0.7"/>
    <row r="232" spans="2:17" s="168" customFormat="1" ht="18" customHeight="1" x14ac:dyDescent="0.7"/>
    <row r="233" spans="2:17" s="168" customFormat="1" ht="18" customHeight="1" x14ac:dyDescent="0.7"/>
    <row r="234" spans="2:17" s="379" customFormat="1" ht="28.5" customHeight="1" x14ac:dyDescent="0.2">
      <c r="B234" s="728" t="s">
        <v>137</v>
      </c>
      <c r="C234" s="728"/>
      <c r="D234" s="728"/>
      <c r="E234" s="728"/>
      <c r="F234" s="728"/>
      <c r="G234" s="728"/>
      <c r="H234" s="728"/>
      <c r="I234" s="728"/>
      <c r="J234" s="728"/>
      <c r="K234" s="728"/>
      <c r="L234" s="728"/>
      <c r="M234" s="728"/>
      <c r="N234" s="728"/>
      <c r="O234" s="728"/>
      <c r="P234" s="728"/>
      <c r="Q234" s="728"/>
    </row>
    <row r="235" spans="2:17" s="379" customFormat="1" ht="24.75" customHeight="1" x14ac:dyDescent="0.2">
      <c r="B235" s="728" t="s">
        <v>136</v>
      </c>
      <c r="C235" s="728"/>
      <c r="D235" s="728"/>
      <c r="E235" s="728"/>
      <c r="F235" s="728"/>
      <c r="G235" s="728"/>
      <c r="H235" s="728"/>
      <c r="I235" s="728"/>
      <c r="J235" s="728"/>
      <c r="K235" s="728"/>
      <c r="L235" s="728"/>
      <c r="M235" s="728"/>
      <c r="N235" s="728"/>
      <c r="O235" s="728"/>
      <c r="P235" s="728"/>
      <c r="Q235" s="728"/>
    </row>
    <row r="236" spans="2:17" s="379" customFormat="1" ht="29.25" customHeight="1" x14ac:dyDescent="0.2">
      <c r="B236" s="729" t="s">
        <v>143</v>
      </c>
      <c r="C236" s="729"/>
      <c r="D236" s="729"/>
      <c r="E236" s="729"/>
      <c r="F236" s="729"/>
      <c r="G236" s="729"/>
      <c r="H236" s="729"/>
      <c r="I236" s="729"/>
      <c r="J236" s="729"/>
      <c r="K236" s="729"/>
      <c r="L236" s="729"/>
      <c r="M236" s="729"/>
      <c r="N236" s="729"/>
      <c r="O236" s="729"/>
      <c r="P236" s="729"/>
      <c r="Q236" s="729"/>
    </row>
    <row r="237" spans="2:17" s="168" customFormat="1" ht="18" customHeight="1" x14ac:dyDescent="0.7"/>
    <row r="238" spans="2:17" s="168" customFormat="1" ht="18" customHeight="1" x14ac:dyDescent="0.7"/>
    <row r="239" spans="2:17" s="168" customFormat="1" ht="18" customHeight="1" x14ac:dyDescent="0.7"/>
    <row r="240" spans="2:17" s="168" customFormat="1" ht="18" customHeight="1" x14ac:dyDescent="0.7"/>
    <row r="241" s="168" customFormat="1" ht="18" customHeight="1" x14ac:dyDescent="0.7"/>
    <row r="242" s="168" customFormat="1" ht="18" customHeight="1" x14ac:dyDescent="0.7"/>
    <row r="243" s="168" customFormat="1" ht="18" customHeight="1" x14ac:dyDescent="0.7"/>
    <row r="244" s="168" customFormat="1" ht="18" customHeight="1" x14ac:dyDescent="0.7"/>
    <row r="245" s="168" customFormat="1" ht="18" customHeight="1" x14ac:dyDescent="0.7"/>
    <row r="246" s="168" customFormat="1" ht="18" customHeight="1" x14ac:dyDescent="0.7"/>
    <row r="247" s="168" customFormat="1" ht="18" customHeight="1" x14ac:dyDescent="0.7"/>
    <row r="248" s="168" customFormat="1" ht="18" customHeight="1" x14ac:dyDescent="0.7"/>
    <row r="249" s="168" customFormat="1" ht="18" customHeight="1" x14ac:dyDescent="0.7"/>
    <row r="250" s="168" customFormat="1" ht="18" customHeight="1" x14ac:dyDescent="0.7"/>
    <row r="251" s="168" customFormat="1" ht="18" customHeight="1" x14ac:dyDescent="0.7"/>
    <row r="252" s="168" customFormat="1" ht="18" customHeight="1" x14ac:dyDescent="0.7"/>
    <row r="253" s="168" customFormat="1" ht="18" customHeight="1" x14ac:dyDescent="0.7"/>
    <row r="254" s="168" customFormat="1" ht="18" customHeight="1" x14ac:dyDescent="0.7"/>
    <row r="255" s="168" customFormat="1" ht="18" customHeight="1" x14ac:dyDescent="0.7"/>
    <row r="256" s="168" customFormat="1" ht="18" customHeight="1" x14ac:dyDescent="0.7"/>
    <row r="257" spans="2:17" s="168" customFormat="1" ht="18" customHeight="1" x14ac:dyDescent="0.7"/>
    <row r="258" spans="2:17" s="168" customFormat="1" ht="18" customHeight="1" x14ac:dyDescent="0.7"/>
    <row r="259" spans="2:17" s="168" customFormat="1" ht="18" customHeight="1" x14ac:dyDescent="0.7"/>
    <row r="260" spans="2:17" s="168" customFormat="1" ht="18" customHeight="1" x14ac:dyDescent="0.7"/>
    <row r="261" spans="2:17" s="168" customFormat="1" ht="18" customHeight="1" x14ac:dyDescent="0.7"/>
    <row r="262" spans="2:17" s="168" customFormat="1" ht="18" customHeight="1" x14ac:dyDescent="0.7"/>
    <row r="263" spans="2:17" s="379" customFormat="1" ht="28.5" customHeight="1" x14ac:dyDescent="0.2">
      <c r="B263" s="728" t="s">
        <v>137</v>
      </c>
      <c r="C263" s="728"/>
      <c r="D263" s="728"/>
      <c r="E263" s="728"/>
      <c r="F263" s="728"/>
      <c r="G263" s="728"/>
      <c r="H263" s="728"/>
      <c r="I263" s="728"/>
      <c r="J263" s="728"/>
      <c r="K263" s="728"/>
      <c r="L263" s="728"/>
      <c r="M263" s="728"/>
      <c r="N263" s="728"/>
      <c r="O263" s="728"/>
      <c r="P263" s="728"/>
      <c r="Q263" s="728"/>
    </row>
    <row r="264" spans="2:17" s="379" customFormat="1" ht="24.75" customHeight="1" x14ac:dyDescent="0.2">
      <c r="B264" s="728" t="s">
        <v>136</v>
      </c>
      <c r="C264" s="728"/>
      <c r="D264" s="728"/>
      <c r="E264" s="728"/>
      <c r="F264" s="728"/>
      <c r="G264" s="728"/>
      <c r="H264" s="728"/>
      <c r="I264" s="728"/>
      <c r="J264" s="728"/>
      <c r="K264" s="728"/>
      <c r="L264" s="728"/>
      <c r="M264" s="728"/>
      <c r="N264" s="728"/>
      <c r="O264" s="728"/>
      <c r="P264" s="728"/>
      <c r="Q264" s="728"/>
    </row>
    <row r="265" spans="2:17" s="379" customFormat="1" ht="29.25" customHeight="1" x14ac:dyDescent="0.2">
      <c r="B265" s="729" t="s">
        <v>144</v>
      </c>
      <c r="C265" s="729"/>
      <c r="D265" s="729"/>
      <c r="E265" s="729"/>
      <c r="F265" s="729"/>
      <c r="G265" s="729"/>
      <c r="H265" s="729"/>
      <c r="I265" s="729"/>
      <c r="J265" s="729"/>
      <c r="K265" s="729"/>
      <c r="L265" s="729"/>
      <c r="M265" s="729"/>
      <c r="N265" s="729"/>
      <c r="O265" s="729"/>
      <c r="P265" s="729"/>
      <c r="Q265" s="729"/>
    </row>
    <row r="266" spans="2:17" s="168" customFormat="1" ht="18" customHeight="1" x14ac:dyDescent="0.7"/>
    <row r="267" spans="2:17" s="168" customFormat="1" ht="18" customHeight="1" x14ac:dyDescent="0.7"/>
    <row r="268" spans="2:17" s="168" customFormat="1" ht="18" customHeight="1" x14ac:dyDescent="0.7"/>
    <row r="269" spans="2:17" s="168" customFormat="1" ht="18" customHeight="1" x14ac:dyDescent="0.7"/>
    <row r="270" spans="2:17" s="168" customFormat="1" ht="18" customHeight="1" x14ac:dyDescent="0.7"/>
    <row r="271" spans="2:17" s="168" customFormat="1" ht="18" customHeight="1" x14ac:dyDescent="0.7"/>
    <row r="272" spans="2:17" s="168" customFormat="1" ht="18" customHeight="1" x14ac:dyDescent="0.7"/>
    <row r="273" s="168" customFormat="1" ht="18" customHeight="1" x14ac:dyDescent="0.7"/>
    <row r="274" s="168" customFormat="1" ht="18" customHeight="1" x14ac:dyDescent="0.7"/>
    <row r="275" s="168" customFormat="1" ht="18" customHeight="1" x14ac:dyDescent="0.7"/>
    <row r="276" s="168" customFormat="1" ht="18" customHeight="1" x14ac:dyDescent="0.7"/>
    <row r="277" s="168" customFormat="1" ht="18" customHeight="1" x14ac:dyDescent="0.7"/>
    <row r="278" s="168" customFormat="1" ht="18" customHeight="1" x14ac:dyDescent="0.7"/>
    <row r="279" s="168" customFormat="1" ht="18" customHeight="1" x14ac:dyDescent="0.7"/>
    <row r="280" s="168" customFormat="1" ht="18" customHeight="1" x14ac:dyDescent="0.7"/>
    <row r="281" s="168" customFormat="1" ht="18" customHeight="1" x14ac:dyDescent="0.7"/>
    <row r="282" s="168" customFormat="1" ht="18" customHeight="1" x14ac:dyDescent="0.7"/>
    <row r="283" s="168" customFormat="1" ht="18" customHeight="1" x14ac:dyDescent="0.7"/>
    <row r="284" s="168" customFormat="1" ht="18" customHeight="1" x14ac:dyDescent="0.7"/>
    <row r="285" s="168" customFormat="1" ht="18" customHeight="1" x14ac:dyDescent="0.7"/>
    <row r="286" s="168" customFormat="1" ht="18" customHeight="1" x14ac:dyDescent="0.7"/>
    <row r="287" s="168" customFormat="1" ht="18" customHeight="1" x14ac:dyDescent="0.7"/>
    <row r="288" s="168" customFormat="1" ht="18" customHeight="1" x14ac:dyDescent="0.7"/>
    <row r="289" spans="2:17" s="168" customFormat="1" ht="18" customHeight="1" x14ac:dyDescent="0.7"/>
    <row r="290" spans="2:17" s="168" customFormat="1" ht="18" customHeight="1" x14ac:dyDescent="0.7"/>
    <row r="291" spans="2:17" s="168" customFormat="1" ht="18" customHeight="1" x14ac:dyDescent="0.7"/>
    <row r="292" spans="2:17" s="379" customFormat="1" ht="28.5" customHeight="1" x14ac:dyDescent="0.2">
      <c r="B292" s="728" t="s">
        <v>137</v>
      </c>
      <c r="C292" s="728"/>
      <c r="D292" s="728"/>
      <c r="E292" s="728"/>
      <c r="F292" s="728"/>
      <c r="G292" s="728"/>
      <c r="H292" s="728"/>
      <c r="I292" s="728"/>
      <c r="J292" s="728"/>
      <c r="K292" s="728"/>
      <c r="L292" s="728"/>
      <c r="M292" s="728"/>
      <c r="N292" s="728"/>
      <c r="O292" s="728"/>
      <c r="P292" s="728"/>
      <c r="Q292" s="728"/>
    </row>
    <row r="293" spans="2:17" s="379" customFormat="1" ht="24.75" customHeight="1" x14ac:dyDescent="0.2">
      <c r="B293" s="728" t="s">
        <v>136</v>
      </c>
      <c r="C293" s="728"/>
      <c r="D293" s="728"/>
      <c r="E293" s="728"/>
      <c r="F293" s="728"/>
      <c r="G293" s="728"/>
      <c r="H293" s="728"/>
      <c r="I293" s="728"/>
      <c r="J293" s="728"/>
      <c r="K293" s="728"/>
      <c r="L293" s="728"/>
      <c r="M293" s="728"/>
      <c r="N293" s="728"/>
      <c r="O293" s="728"/>
      <c r="P293" s="728"/>
      <c r="Q293" s="728"/>
    </row>
    <row r="294" spans="2:17" s="379" customFormat="1" ht="29.25" customHeight="1" x14ac:dyDescent="0.2">
      <c r="B294" s="729" t="s">
        <v>145</v>
      </c>
      <c r="C294" s="729"/>
      <c r="D294" s="729"/>
      <c r="E294" s="729"/>
      <c r="F294" s="729"/>
      <c r="G294" s="729"/>
      <c r="H294" s="729"/>
      <c r="I294" s="729"/>
      <c r="J294" s="729"/>
      <c r="K294" s="729"/>
      <c r="L294" s="729"/>
      <c r="M294" s="729"/>
      <c r="N294" s="729"/>
      <c r="O294" s="729"/>
      <c r="P294" s="729"/>
      <c r="Q294" s="729"/>
    </row>
    <row r="295" spans="2:17" s="168" customFormat="1" ht="18" customHeight="1" x14ac:dyDescent="0.7"/>
    <row r="296" spans="2:17" s="168" customFormat="1" ht="18" customHeight="1" x14ac:dyDescent="0.7"/>
    <row r="297" spans="2:17" s="168" customFormat="1" ht="18" customHeight="1" x14ac:dyDescent="0.7"/>
    <row r="298" spans="2:17" s="168" customFormat="1" ht="18" customHeight="1" x14ac:dyDescent="0.7"/>
    <row r="299" spans="2:17" s="168" customFormat="1" ht="18" customHeight="1" x14ac:dyDescent="0.7"/>
    <row r="300" spans="2:17" s="168" customFormat="1" ht="18" customHeight="1" x14ac:dyDescent="0.7"/>
    <row r="301" spans="2:17" s="168" customFormat="1" ht="18" customHeight="1" x14ac:dyDescent="0.7"/>
    <row r="302" spans="2:17" s="168" customFormat="1" ht="18" customHeight="1" x14ac:dyDescent="0.7"/>
    <row r="303" spans="2:17" s="168" customFormat="1" ht="18" customHeight="1" x14ac:dyDescent="0.7"/>
    <row r="304" spans="2:17" s="168" customFormat="1" ht="18" customHeight="1" x14ac:dyDescent="0.7"/>
    <row r="305" s="168" customFormat="1" ht="18" customHeight="1" x14ac:dyDescent="0.7"/>
    <row r="306" s="168" customFormat="1" ht="18" customHeight="1" x14ac:dyDescent="0.7"/>
    <row r="307" s="168" customFormat="1" ht="18" customHeight="1" x14ac:dyDescent="0.7"/>
    <row r="308" s="168" customFormat="1" ht="18" customHeight="1" x14ac:dyDescent="0.7"/>
    <row r="309" s="168" customFormat="1" ht="18" customHeight="1" x14ac:dyDescent="0.7"/>
    <row r="310" s="168" customFormat="1" ht="18" customHeight="1" x14ac:dyDescent="0.7"/>
    <row r="311" s="168" customFormat="1" ht="18" customHeight="1" x14ac:dyDescent="0.7"/>
    <row r="312" s="168" customFormat="1" ht="18" customHeight="1" x14ac:dyDescent="0.7"/>
    <row r="313" s="168" customFormat="1" ht="18" customHeight="1" x14ac:dyDescent="0.7"/>
    <row r="314" s="168" customFormat="1" ht="18" customHeight="1" x14ac:dyDescent="0.7"/>
    <row r="315" s="168" customFormat="1" ht="18" customHeight="1" x14ac:dyDescent="0.7"/>
    <row r="316" s="168" customFormat="1" ht="18" customHeight="1" x14ac:dyDescent="0.7"/>
    <row r="317" s="168" customFormat="1" ht="18" customHeight="1" x14ac:dyDescent="0.7"/>
    <row r="318" s="168" customFormat="1" ht="18" customHeight="1" x14ac:dyDescent="0.7"/>
    <row r="319" s="168" customFormat="1" ht="18" customHeight="1" x14ac:dyDescent="0.7"/>
    <row r="320" s="168" customFormat="1" ht="18" customHeight="1" x14ac:dyDescent="0.7"/>
    <row r="321" spans="2:17" s="379" customFormat="1" ht="28.5" customHeight="1" x14ac:dyDescent="0.2">
      <c r="B321" s="728" t="s">
        <v>137</v>
      </c>
      <c r="C321" s="728"/>
      <c r="D321" s="728"/>
      <c r="E321" s="728"/>
      <c r="F321" s="728"/>
      <c r="G321" s="728"/>
      <c r="H321" s="728"/>
      <c r="I321" s="728"/>
      <c r="J321" s="728"/>
      <c r="K321" s="728"/>
      <c r="L321" s="728"/>
      <c r="M321" s="728"/>
      <c r="N321" s="728"/>
      <c r="O321" s="728"/>
      <c r="P321" s="728"/>
      <c r="Q321" s="728"/>
    </row>
    <row r="322" spans="2:17" s="379" customFormat="1" ht="24.75" customHeight="1" x14ac:dyDescent="0.2">
      <c r="B322" s="728" t="s">
        <v>136</v>
      </c>
      <c r="C322" s="728"/>
      <c r="D322" s="728"/>
      <c r="E322" s="728"/>
      <c r="F322" s="728"/>
      <c r="G322" s="728"/>
      <c r="H322" s="728"/>
      <c r="I322" s="728"/>
      <c r="J322" s="728"/>
      <c r="K322" s="728"/>
      <c r="L322" s="728"/>
      <c r="M322" s="728"/>
      <c r="N322" s="728"/>
      <c r="O322" s="728"/>
      <c r="P322" s="728"/>
      <c r="Q322" s="728"/>
    </row>
    <row r="323" spans="2:17" s="379" customFormat="1" ht="29.25" customHeight="1" x14ac:dyDescent="0.2">
      <c r="B323" s="729" t="s">
        <v>150</v>
      </c>
      <c r="C323" s="729"/>
      <c r="D323" s="729"/>
      <c r="E323" s="729"/>
      <c r="F323" s="729"/>
      <c r="G323" s="729"/>
      <c r="H323" s="729"/>
      <c r="I323" s="729"/>
      <c r="J323" s="729"/>
      <c r="K323" s="729"/>
      <c r="L323" s="729"/>
      <c r="M323" s="729"/>
      <c r="N323" s="729"/>
      <c r="O323" s="729"/>
      <c r="P323" s="729"/>
      <c r="Q323" s="729"/>
    </row>
    <row r="324" spans="2:17" s="168" customFormat="1" ht="18" customHeight="1" x14ac:dyDescent="0.7"/>
    <row r="325" spans="2:17" s="168" customFormat="1" ht="18" customHeight="1" x14ac:dyDescent="0.7"/>
    <row r="326" spans="2:17" s="168" customFormat="1" ht="18" customHeight="1" x14ac:dyDescent="0.7"/>
    <row r="327" spans="2:17" s="168" customFormat="1" ht="18" customHeight="1" x14ac:dyDescent="0.7"/>
    <row r="328" spans="2:17" s="168" customFormat="1" ht="18" customHeight="1" x14ac:dyDescent="0.7"/>
    <row r="329" spans="2:17" s="168" customFormat="1" ht="18" customHeight="1" x14ac:dyDescent="0.7"/>
    <row r="330" spans="2:17" s="168" customFormat="1" ht="18" customHeight="1" x14ac:dyDescent="0.7"/>
    <row r="331" spans="2:17" s="168" customFormat="1" ht="18" customHeight="1" x14ac:dyDescent="0.7"/>
    <row r="332" spans="2:17" s="168" customFormat="1" ht="18" customHeight="1" x14ac:dyDescent="0.7"/>
    <row r="333" spans="2:17" s="168" customFormat="1" ht="18" customHeight="1" x14ac:dyDescent="0.7"/>
    <row r="334" spans="2:17" s="168" customFormat="1" ht="18" customHeight="1" x14ac:dyDescent="0.7"/>
    <row r="335" spans="2:17" s="168" customFormat="1" ht="18" customHeight="1" x14ac:dyDescent="0.7"/>
    <row r="336" spans="2:17" s="168" customFormat="1" ht="18" customHeight="1" x14ac:dyDescent="0.7"/>
    <row r="337" s="168" customFormat="1" ht="18" customHeight="1" x14ac:dyDescent="0.7"/>
    <row r="338" s="168" customFormat="1" ht="18" customHeight="1" x14ac:dyDescent="0.7"/>
    <row r="339" s="168" customFormat="1" ht="18" customHeight="1" x14ac:dyDescent="0.7"/>
    <row r="340" s="168" customFormat="1" ht="18" customHeight="1" x14ac:dyDescent="0.7"/>
    <row r="341" s="168" customFormat="1" ht="18" customHeight="1" x14ac:dyDescent="0.7"/>
    <row r="342" s="168" customFormat="1" ht="18" customHeight="1" x14ac:dyDescent="0.7"/>
    <row r="343" s="168" customFormat="1" ht="18" customHeight="1" x14ac:dyDescent="0.7"/>
    <row r="344" s="168" customFormat="1" ht="18" customHeight="1" x14ac:dyDescent="0.7"/>
    <row r="345" s="168" customFormat="1" ht="18" customHeight="1" x14ac:dyDescent="0.7"/>
    <row r="346" s="168" customFormat="1" ht="18" customHeight="1" x14ac:dyDescent="0.7"/>
    <row r="347" s="168" customFormat="1" ht="18" customHeight="1" x14ac:dyDescent="0.7"/>
    <row r="348" s="168" customFormat="1" ht="18" customHeight="1" x14ac:dyDescent="0.7"/>
    <row r="349" s="168" customFormat="1" ht="18" customHeight="1" x14ac:dyDescent="0.7"/>
    <row r="350" s="168" customFormat="1" ht="18" customHeight="1" x14ac:dyDescent="0.7"/>
  </sheetData>
  <sheetProtection password="CF73" sheet="1" objects="1" scenarios="1"/>
  <mergeCells count="36">
    <mergeCell ref="B177:Q177"/>
    <mergeCell ref="B178:Q178"/>
    <mergeCell ref="B205:Q205"/>
    <mergeCell ref="B206:Q206"/>
    <mergeCell ref="B207:Q207"/>
    <mergeCell ref="B147:Q147"/>
    <mergeCell ref="B148:Q148"/>
    <mergeCell ref="B149:Q149"/>
    <mergeCell ref="B176:Q176"/>
    <mergeCell ref="B118:Q118"/>
    <mergeCell ref="B119:Q119"/>
    <mergeCell ref="B120:Q120"/>
    <mergeCell ref="B90:Q90"/>
    <mergeCell ref="B1:Q1"/>
    <mergeCell ref="B3:Q3"/>
    <mergeCell ref="B2:Q2"/>
    <mergeCell ref="B59:Q59"/>
    <mergeCell ref="B60:Q60"/>
    <mergeCell ref="B61:Q61"/>
    <mergeCell ref="B30:Q30"/>
    <mergeCell ref="B31:Q31"/>
    <mergeCell ref="B32:Q32"/>
    <mergeCell ref="B88:Q88"/>
    <mergeCell ref="B89:Q89"/>
    <mergeCell ref="B234:Q234"/>
    <mergeCell ref="B235:Q235"/>
    <mergeCell ref="B236:Q236"/>
    <mergeCell ref="B263:Q263"/>
    <mergeCell ref="B264:Q264"/>
    <mergeCell ref="B322:Q322"/>
    <mergeCell ref="B323:Q323"/>
    <mergeCell ref="B265:Q265"/>
    <mergeCell ref="B292:Q292"/>
    <mergeCell ref="B293:Q293"/>
    <mergeCell ref="B294:Q294"/>
    <mergeCell ref="B321:Q321"/>
  </mergeCells>
  <pageMargins left="0.43" right="0.3" top="0.4" bottom="0.2" header="0.31496062992126" footer="0.25"/>
  <pageSetup paperSize="9" orientation="landscape" horizontalDpi="4294967294" verticalDpi="1200" r:id="rId1"/>
  <headerFooter>
    <oddFooter>&amp;C&amp;9Testing Analyze Program (TAP)&amp;10
&amp;8&amp;K7030A0P.4 (2560)</oddFooter>
  </headerFooter>
  <rowBreaks count="6" manualBreakCount="6">
    <brk id="29" max="16383" man="1"/>
    <brk id="58" max="16383" man="1"/>
    <brk id="87" max="16383" man="1"/>
    <brk id="117" max="16383" man="1"/>
    <brk id="233" max="16383" man="1"/>
    <brk id="34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257"/>
    <outlinePr summaryBelow="0" summaryRight="0"/>
  </sheetPr>
  <dimension ref="B1:T67"/>
  <sheetViews>
    <sheetView showGridLines="0" zoomScaleNormal="100" workbookViewId="0">
      <selection activeCell="AB15" sqref="AB15"/>
    </sheetView>
  </sheetViews>
  <sheetFormatPr defaultRowHeight="20.25" customHeight="1" x14ac:dyDescent="0.55000000000000004"/>
  <cols>
    <col min="1" max="1" width="1.85546875" style="15" customWidth="1"/>
    <col min="2" max="3" width="5.42578125" style="15" customWidth="1"/>
    <col min="4" max="4" width="25.5703125" style="16" customWidth="1"/>
    <col min="5" max="17" width="6.42578125" style="15" customWidth="1"/>
    <col min="18" max="20" width="6.42578125" style="19" customWidth="1"/>
    <col min="21" max="21" width="2.28515625" style="15" customWidth="1"/>
    <col min="22" max="199" width="9.140625" style="15"/>
    <col min="200" max="201" width="6.42578125" style="15" customWidth="1"/>
    <col min="202" max="202" width="16.140625" style="15" customWidth="1"/>
    <col min="203" max="203" width="2.7109375" style="15" customWidth="1"/>
    <col min="204" max="216" width="6.85546875" style="15" customWidth="1"/>
    <col min="217" max="217" width="4.140625" style="15" customWidth="1"/>
    <col min="218" max="218" width="2.7109375" style="15" customWidth="1"/>
    <col min="219" max="219" width="4.140625" style="15" customWidth="1"/>
    <col min="220" max="220" width="0.42578125" style="15" customWidth="1"/>
    <col min="221" max="221" width="2.28515625" style="15" customWidth="1"/>
    <col min="222" max="225" width="6.85546875" style="15" customWidth="1"/>
    <col min="226" max="226" width="0.42578125" style="15" customWidth="1"/>
    <col min="227" max="455" width="9.140625" style="15"/>
    <col min="456" max="457" width="6.42578125" style="15" customWidth="1"/>
    <col min="458" max="458" width="16.140625" style="15" customWidth="1"/>
    <col min="459" max="459" width="2.7109375" style="15" customWidth="1"/>
    <col min="460" max="472" width="6.85546875" style="15" customWidth="1"/>
    <col min="473" max="473" width="4.140625" style="15" customWidth="1"/>
    <col min="474" max="474" width="2.7109375" style="15" customWidth="1"/>
    <col min="475" max="475" width="4.140625" style="15" customWidth="1"/>
    <col min="476" max="476" width="0.42578125" style="15" customWidth="1"/>
    <col min="477" max="477" width="2.28515625" style="15" customWidth="1"/>
    <col min="478" max="481" width="6.85546875" style="15" customWidth="1"/>
    <col min="482" max="482" width="0.42578125" style="15" customWidth="1"/>
    <col min="483" max="711" width="9.140625" style="15"/>
    <col min="712" max="713" width="6.42578125" style="15" customWidth="1"/>
    <col min="714" max="714" width="16.140625" style="15" customWidth="1"/>
    <col min="715" max="715" width="2.7109375" style="15" customWidth="1"/>
    <col min="716" max="728" width="6.85546875" style="15" customWidth="1"/>
    <col min="729" max="729" width="4.140625" style="15" customWidth="1"/>
    <col min="730" max="730" width="2.7109375" style="15" customWidth="1"/>
    <col min="731" max="731" width="4.140625" style="15" customWidth="1"/>
    <col min="732" max="732" width="0.42578125" style="15" customWidth="1"/>
    <col min="733" max="733" width="2.28515625" style="15" customWidth="1"/>
    <col min="734" max="737" width="6.85546875" style="15" customWidth="1"/>
    <col min="738" max="738" width="0.42578125" style="15" customWidth="1"/>
    <col min="739" max="967" width="9.140625" style="15"/>
    <col min="968" max="969" width="6.42578125" style="15" customWidth="1"/>
    <col min="970" max="970" width="16.140625" style="15" customWidth="1"/>
    <col min="971" max="971" width="2.7109375" style="15" customWidth="1"/>
    <col min="972" max="984" width="6.85546875" style="15" customWidth="1"/>
    <col min="985" max="985" width="4.140625" style="15" customWidth="1"/>
    <col min="986" max="986" width="2.7109375" style="15" customWidth="1"/>
    <col min="987" max="987" width="4.140625" style="15" customWidth="1"/>
    <col min="988" max="988" width="0.42578125" style="15" customWidth="1"/>
    <col min="989" max="989" width="2.28515625" style="15" customWidth="1"/>
    <col min="990" max="993" width="6.85546875" style="15" customWidth="1"/>
    <col min="994" max="994" width="0.42578125" style="15" customWidth="1"/>
    <col min="995" max="1223" width="9.140625" style="15"/>
    <col min="1224" max="1225" width="6.42578125" style="15" customWidth="1"/>
    <col min="1226" max="1226" width="16.140625" style="15" customWidth="1"/>
    <col min="1227" max="1227" width="2.7109375" style="15" customWidth="1"/>
    <col min="1228" max="1240" width="6.85546875" style="15" customWidth="1"/>
    <col min="1241" max="1241" width="4.140625" style="15" customWidth="1"/>
    <col min="1242" max="1242" width="2.7109375" style="15" customWidth="1"/>
    <col min="1243" max="1243" width="4.140625" style="15" customWidth="1"/>
    <col min="1244" max="1244" width="0.42578125" style="15" customWidth="1"/>
    <col min="1245" max="1245" width="2.28515625" style="15" customWidth="1"/>
    <col min="1246" max="1249" width="6.85546875" style="15" customWidth="1"/>
    <col min="1250" max="1250" width="0.42578125" style="15" customWidth="1"/>
    <col min="1251" max="1479" width="9.140625" style="15"/>
    <col min="1480" max="1481" width="6.42578125" style="15" customWidth="1"/>
    <col min="1482" max="1482" width="16.140625" style="15" customWidth="1"/>
    <col min="1483" max="1483" width="2.7109375" style="15" customWidth="1"/>
    <col min="1484" max="1496" width="6.85546875" style="15" customWidth="1"/>
    <col min="1497" max="1497" width="4.140625" style="15" customWidth="1"/>
    <col min="1498" max="1498" width="2.7109375" style="15" customWidth="1"/>
    <col min="1499" max="1499" width="4.140625" style="15" customWidth="1"/>
    <col min="1500" max="1500" width="0.42578125" style="15" customWidth="1"/>
    <col min="1501" max="1501" width="2.28515625" style="15" customWidth="1"/>
    <col min="1502" max="1505" width="6.85546875" style="15" customWidth="1"/>
    <col min="1506" max="1506" width="0.42578125" style="15" customWidth="1"/>
    <col min="1507" max="1735" width="9.140625" style="15"/>
    <col min="1736" max="1737" width="6.42578125" style="15" customWidth="1"/>
    <col min="1738" max="1738" width="16.140625" style="15" customWidth="1"/>
    <col min="1739" max="1739" width="2.7109375" style="15" customWidth="1"/>
    <col min="1740" max="1752" width="6.85546875" style="15" customWidth="1"/>
    <col min="1753" max="1753" width="4.140625" style="15" customWidth="1"/>
    <col min="1754" max="1754" width="2.7109375" style="15" customWidth="1"/>
    <col min="1755" max="1755" width="4.140625" style="15" customWidth="1"/>
    <col min="1756" max="1756" width="0.42578125" style="15" customWidth="1"/>
    <col min="1757" max="1757" width="2.28515625" style="15" customWidth="1"/>
    <col min="1758" max="1761" width="6.85546875" style="15" customWidth="1"/>
    <col min="1762" max="1762" width="0.42578125" style="15" customWidth="1"/>
    <col min="1763" max="1991" width="9.140625" style="15"/>
    <col min="1992" max="1993" width="6.42578125" style="15" customWidth="1"/>
    <col min="1994" max="1994" width="16.140625" style="15" customWidth="1"/>
    <col min="1995" max="1995" width="2.7109375" style="15" customWidth="1"/>
    <col min="1996" max="2008" width="6.85546875" style="15" customWidth="1"/>
    <col min="2009" max="2009" width="4.140625" style="15" customWidth="1"/>
    <col min="2010" max="2010" width="2.7109375" style="15" customWidth="1"/>
    <col min="2011" max="2011" width="4.140625" style="15" customWidth="1"/>
    <col min="2012" max="2012" width="0.42578125" style="15" customWidth="1"/>
    <col min="2013" max="2013" width="2.28515625" style="15" customWidth="1"/>
    <col min="2014" max="2017" width="6.85546875" style="15" customWidth="1"/>
    <col min="2018" max="2018" width="0.42578125" style="15" customWidth="1"/>
    <col min="2019" max="2247" width="9.140625" style="15"/>
    <col min="2248" max="2249" width="6.42578125" style="15" customWidth="1"/>
    <col min="2250" max="2250" width="16.140625" style="15" customWidth="1"/>
    <col min="2251" max="2251" width="2.7109375" style="15" customWidth="1"/>
    <col min="2252" max="2264" width="6.85546875" style="15" customWidth="1"/>
    <col min="2265" max="2265" width="4.140625" style="15" customWidth="1"/>
    <col min="2266" max="2266" width="2.7109375" style="15" customWidth="1"/>
    <col min="2267" max="2267" width="4.140625" style="15" customWidth="1"/>
    <col min="2268" max="2268" width="0.42578125" style="15" customWidth="1"/>
    <col min="2269" max="2269" width="2.28515625" style="15" customWidth="1"/>
    <col min="2270" max="2273" width="6.85546875" style="15" customWidth="1"/>
    <col min="2274" max="2274" width="0.42578125" style="15" customWidth="1"/>
    <col min="2275" max="2503" width="9.140625" style="15"/>
    <col min="2504" max="2505" width="6.42578125" style="15" customWidth="1"/>
    <col min="2506" max="2506" width="16.140625" style="15" customWidth="1"/>
    <col min="2507" max="2507" width="2.7109375" style="15" customWidth="1"/>
    <col min="2508" max="2520" width="6.85546875" style="15" customWidth="1"/>
    <col min="2521" max="2521" width="4.140625" style="15" customWidth="1"/>
    <col min="2522" max="2522" width="2.7109375" style="15" customWidth="1"/>
    <col min="2523" max="2523" width="4.140625" style="15" customWidth="1"/>
    <col min="2524" max="2524" width="0.42578125" style="15" customWidth="1"/>
    <col min="2525" max="2525" width="2.28515625" style="15" customWidth="1"/>
    <col min="2526" max="2529" width="6.85546875" style="15" customWidth="1"/>
    <col min="2530" max="2530" width="0.42578125" style="15" customWidth="1"/>
    <col min="2531" max="2759" width="9.140625" style="15"/>
    <col min="2760" max="2761" width="6.42578125" style="15" customWidth="1"/>
    <col min="2762" max="2762" width="16.140625" style="15" customWidth="1"/>
    <col min="2763" max="2763" width="2.7109375" style="15" customWidth="1"/>
    <col min="2764" max="2776" width="6.85546875" style="15" customWidth="1"/>
    <col min="2777" max="2777" width="4.140625" style="15" customWidth="1"/>
    <col min="2778" max="2778" width="2.7109375" style="15" customWidth="1"/>
    <col min="2779" max="2779" width="4.140625" style="15" customWidth="1"/>
    <col min="2780" max="2780" width="0.42578125" style="15" customWidth="1"/>
    <col min="2781" max="2781" width="2.28515625" style="15" customWidth="1"/>
    <col min="2782" max="2785" width="6.85546875" style="15" customWidth="1"/>
    <col min="2786" max="2786" width="0.42578125" style="15" customWidth="1"/>
    <col min="2787" max="3015" width="9.140625" style="15"/>
    <col min="3016" max="3017" width="6.42578125" style="15" customWidth="1"/>
    <col min="3018" max="3018" width="16.140625" style="15" customWidth="1"/>
    <col min="3019" max="3019" width="2.7109375" style="15" customWidth="1"/>
    <col min="3020" max="3032" width="6.85546875" style="15" customWidth="1"/>
    <col min="3033" max="3033" width="4.140625" style="15" customWidth="1"/>
    <col min="3034" max="3034" width="2.7109375" style="15" customWidth="1"/>
    <col min="3035" max="3035" width="4.140625" style="15" customWidth="1"/>
    <col min="3036" max="3036" width="0.42578125" style="15" customWidth="1"/>
    <col min="3037" max="3037" width="2.28515625" style="15" customWidth="1"/>
    <col min="3038" max="3041" width="6.85546875" style="15" customWidth="1"/>
    <col min="3042" max="3042" width="0.42578125" style="15" customWidth="1"/>
    <col min="3043" max="3271" width="9.140625" style="15"/>
    <col min="3272" max="3273" width="6.42578125" style="15" customWidth="1"/>
    <col min="3274" max="3274" width="16.140625" style="15" customWidth="1"/>
    <col min="3275" max="3275" width="2.7109375" style="15" customWidth="1"/>
    <col min="3276" max="3288" width="6.85546875" style="15" customWidth="1"/>
    <col min="3289" max="3289" width="4.140625" style="15" customWidth="1"/>
    <col min="3290" max="3290" width="2.7109375" style="15" customWidth="1"/>
    <col min="3291" max="3291" width="4.140625" style="15" customWidth="1"/>
    <col min="3292" max="3292" width="0.42578125" style="15" customWidth="1"/>
    <col min="3293" max="3293" width="2.28515625" style="15" customWidth="1"/>
    <col min="3294" max="3297" width="6.85546875" style="15" customWidth="1"/>
    <col min="3298" max="3298" width="0.42578125" style="15" customWidth="1"/>
    <col min="3299" max="3527" width="9.140625" style="15"/>
    <col min="3528" max="3529" width="6.42578125" style="15" customWidth="1"/>
    <col min="3530" max="3530" width="16.140625" style="15" customWidth="1"/>
    <col min="3531" max="3531" width="2.7109375" style="15" customWidth="1"/>
    <col min="3532" max="3544" width="6.85546875" style="15" customWidth="1"/>
    <col min="3545" max="3545" width="4.140625" style="15" customWidth="1"/>
    <col min="3546" max="3546" width="2.7109375" style="15" customWidth="1"/>
    <col min="3547" max="3547" width="4.140625" style="15" customWidth="1"/>
    <col min="3548" max="3548" width="0.42578125" style="15" customWidth="1"/>
    <col min="3549" max="3549" width="2.28515625" style="15" customWidth="1"/>
    <col min="3550" max="3553" width="6.85546875" style="15" customWidth="1"/>
    <col min="3554" max="3554" width="0.42578125" style="15" customWidth="1"/>
    <col min="3555" max="3783" width="9.140625" style="15"/>
    <col min="3784" max="3785" width="6.42578125" style="15" customWidth="1"/>
    <col min="3786" max="3786" width="16.140625" style="15" customWidth="1"/>
    <col min="3787" max="3787" width="2.7109375" style="15" customWidth="1"/>
    <col min="3788" max="3800" width="6.85546875" style="15" customWidth="1"/>
    <col min="3801" max="3801" width="4.140625" style="15" customWidth="1"/>
    <col min="3802" max="3802" width="2.7109375" style="15" customWidth="1"/>
    <col min="3803" max="3803" width="4.140625" style="15" customWidth="1"/>
    <col min="3804" max="3804" width="0.42578125" style="15" customWidth="1"/>
    <col min="3805" max="3805" width="2.28515625" style="15" customWidth="1"/>
    <col min="3806" max="3809" width="6.85546875" style="15" customWidth="1"/>
    <col min="3810" max="3810" width="0.42578125" style="15" customWidth="1"/>
    <col min="3811" max="4039" width="9.140625" style="15"/>
    <col min="4040" max="4041" width="6.42578125" style="15" customWidth="1"/>
    <col min="4042" max="4042" width="16.140625" style="15" customWidth="1"/>
    <col min="4043" max="4043" width="2.7109375" style="15" customWidth="1"/>
    <col min="4044" max="4056" width="6.85546875" style="15" customWidth="1"/>
    <col min="4057" max="4057" width="4.140625" style="15" customWidth="1"/>
    <col min="4058" max="4058" width="2.7109375" style="15" customWidth="1"/>
    <col min="4059" max="4059" width="4.140625" style="15" customWidth="1"/>
    <col min="4060" max="4060" width="0.42578125" style="15" customWidth="1"/>
    <col min="4061" max="4061" width="2.28515625" style="15" customWidth="1"/>
    <col min="4062" max="4065" width="6.85546875" style="15" customWidth="1"/>
    <col min="4066" max="4066" width="0.42578125" style="15" customWidth="1"/>
    <col min="4067" max="4295" width="9.140625" style="15"/>
    <col min="4296" max="4297" width="6.42578125" style="15" customWidth="1"/>
    <col min="4298" max="4298" width="16.140625" style="15" customWidth="1"/>
    <col min="4299" max="4299" width="2.7109375" style="15" customWidth="1"/>
    <col min="4300" max="4312" width="6.85546875" style="15" customWidth="1"/>
    <col min="4313" max="4313" width="4.140625" style="15" customWidth="1"/>
    <col min="4314" max="4314" width="2.7109375" style="15" customWidth="1"/>
    <col min="4315" max="4315" width="4.140625" style="15" customWidth="1"/>
    <col min="4316" max="4316" width="0.42578125" style="15" customWidth="1"/>
    <col min="4317" max="4317" width="2.28515625" style="15" customWidth="1"/>
    <col min="4318" max="4321" width="6.85546875" style="15" customWidth="1"/>
    <col min="4322" max="4322" width="0.42578125" style="15" customWidth="1"/>
    <col min="4323" max="4551" width="9.140625" style="15"/>
    <col min="4552" max="4553" width="6.42578125" style="15" customWidth="1"/>
    <col min="4554" max="4554" width="16.140625" style="15" customWidth="1"/>
    <col min="4555" max="4555" width="2.7109375" style="15" customWidth="1"/>
    <col min="4556" max="4568" width="6.85546875" style="15" customWidth="1"/>
    <col min="4569" max="4569" width="4.140625" style="15" customWidth="1"/>
    <col min="4570" max="4570" width="2.7109375" style="15" customWidth="1"/>
    <col min="4571" max="4571" width="4.140625" style="15" customWidth="1"/>
    <col min="4572" max="4572" width="0.42578125" style="15" customWidth="1"/>
    <col min="4573" max="4573" width="2.28515625" style="15" customWidth="1"/>
    <col min="4574" max="4577" width="6.85546875" style="15" customWidth="1"/>
    <col min="4578" max="4578" width="0.42578125" style="15" customWidth="1"/>
    <col min="4579" max="4807" width="9.140625" style="15"/>
    <col min="4808" max="4809" width="6.42578125" style="15" customWidth="1"/>
    <col min="4810" max="4810" width="16.140625" style="15" customWidth="1"/>
    <col min="4811" max="4811" width="2.7109375" style="15" customWidth="1"/>
    <col min="4812" max="4824" width="6.85546875" style="15" customWidth="1"/>
    <col min="4825" max="4825" width="4.140625" style="15" customWidth="1"/>
    <col min="4826" max="4826" width="2.7109375" style="15" customWidth="1"/>
    <col min="4827" max="4827" width="4.140625" style="15" customWidth="1"/>
    <col min="4828" max="4828" width="0.42578125" style="15" customWidth="1"/>
    <col min="4829" max="4829" width="2.28515625" style="15" customWidth="1"/>
    <col min="4830" max="4833" width="6.85546875" style="15" customWidth="1"/>
    <col min="4834" max="4834" width="0.42578125" style="15" customWidth="1"/>
    <col min="4835" max="5063" width="9.140625" style="15"/>
    <col min="5064" max="5065" width="6.42578125" style="15" customWidth="1"/>
    <col min="5066" max="5066" width="16.140625" style="15" customWidth="1"/>
    <col min="5067" max="5067" width="2.7109375" style="15" customWidth="1"/>
    <col min="5068" max="5080" width="6.85546875" style="15" customWidth="1"/>
    <col min="5081" max="5081" width="4.140625" style="15" customWidth="1"/>
    <col min="5082" max="5082" width="2.7109375" style="15" customWidth="1"/>
    <col min="5083" max="5083" width="4.140625" style="15" customWidth="1"/>
    <col min="5084" max="5084" width="0.42578125" style="15" customWidth="1"/>
    <col min="5085" max="5085" width="2.28515625" style="15" customWidth="1"/>
    <col min="5086" max="5089" width="6.85546875" style="15" customWidth="1"/>
    <col min="5090" max="5090" width="0.42578125" style="15" customWidth="1"/>
    <col min="5091" max="5319" width="9.140625" style="15"/>
    <col min="5320" max="5321" width="6.42578125" style="15" customWidth="1"/>
    <col min="5322" max="5322" width="16.140625" style="15" customWidth="1"/>
    <col min="5323" max="5323" width="2.7109375" style="15" customWidth="1"/>
    <col min="5324" max="5336" width="6.85546875" style="15" customWidth="1"/>
    <col min="5337" max="5337" width="4.140625" style="15" customWidth="1"/>
    <col min="5338" max="5338" width="2.7109375" style="15" customWidth="1"/>
    <col min="5339" max="5339" width="4.140625" style="15" customWidth="1"/>
    <col min="5340" max="5340" width="0.42578125" style="15" customWidth="1"/>
    <col min="5341" max="5341" width="2.28515625" style="15" customWidth="1"/>
    <col min="5342" max="5345" width="6.85546875" style="15" customWidth="1"/>
    <col min="5346" max="5346" width="0.42578125" style="15" customWidth="1"/>
    <col min="5347" max="5575" width="9.140625" style="15"/>
    <col min="5576" max="5577" width="6.42578125" style="15" customWidth="1"/>
    <col min="5578" max="5578" width="16.140625" style="15" customWidth="1"/>
    <col min="5579" max="5579" width="2.7109375" style="15" customWidth="1"/>
    <col min="5580" max="5592" width="6.85546875" style="15" customWidth="1"/>
    <col min="5593" max="5593" width="4.140625" style="15" customWidth="1"/>
    <col min="5594" max="5594" width="2.7109375" style="15" customWidth="1"/>
    <col min="5595" max="5595" width="4.140625" style="15" customWidth="1"/>
    <col min="5596" max="5596" width="0.42578125" style="15" customWidth="1"/>
    <col min="5597" max="5597" width="2.28515625" style="15" customWidth="1"/>
    <col min="5598" max="5601" width="6.85546875" style="15" customWidth="1"/>
    <col min="5602" max="5602" width="0.42578125" style="15" customWidth="1"/>
    <col min="5603" max="5831" width="9.140625" style="15"/>
    <col min="5832" max="5833" width="6.42578125" style="15" customWidth="1"/>
    <col min="5834" max="5834" width="16.140625" style="15" customWidth="1"/>
    <col min="5835" max="5835" width="2.7109375" style="15" customWidth="1"/>
    <col min="5836" max="5848" width="6.85546875" style="15" customWidth="1"/>
    <col min="5849" max="5849" width="4.140625" style="15" customWidth="1"/>
    <col min="5850" max="5850" width="2.7109375" style="15" customWidth="1"/>
    <col min="5851" max="5851" width="4.140625" style="15" customWidth="1"/>
    <col min="5852" max="5852" width="0.42578125" style="15" customWidth="1"/>
    <col min="5853" max="5853" width="2.28515625" style="15" customWidth="1"/>
    <col min="5854" max="5857" width="6.85546875" style="15" customWidth="1"/>
    <col min="5858" max="5858" width="0.42578125" style="15" customWidth="1"/>
    <col min="5859" max="6087" width="9.140625" style="15"/>
    <col min="6088" max="6089" width="6.42578125" style="15" customWidth="1"/>
    <col min="6090" max="6090" width="16.140625" style="15" customWidth="1"/>
    <col min="6091" max="6091" width="2.7109375" style="15" customWidth="1"/>
    <col min="6092" max="6104" width="6.85546875" style="15" customWidth="1"/>
    <col min="6105" max="6105" width="4.140625" style="15" customWidth="1"/>
    <col min="6106" max="6106" width="2.7109375" style="15" customWidth="1"/>
    <col min="6107" max="6107" width="4.140625" style="15" customWidth="1"/>
    <col min="6108" max="6108" width="0.42578125" style="15" customWidth="1"/>
    <col min="6109" max="6109" width="2.28515625" style="15" customWidth="1"/>
    <col min="6110" max="6113" width="6.85546875" style="15" customWidth="1"/>
    <col min="6114" max="6114" width="0.42578125" style="15" customWidth="1"/>
    <col min="6115" max="6343" width="9.140625" style="15"/>
    <col min="6344" max="6345" width="6.42578125" style="15" customWidth="1"/>
    <col min="6346" max="6346" width="16.140625" style="15" customWidth="1"/>
    <col min="6347" max="6347" width="2.7109375" style="15" customWidth="1"/>
    <col min="6348" max="6360" width="6.85546875" style="15" customWidth="1"/>
    <col min="6361" max="6361" width="4.140625" style="15" customWidth="1"/>
    <col min="6362" max="6362" width="2.7109375" style="15" customWidth="1"/>
    <col min="6363" max="6363" width="4.140625" style="15" customWidth="1"/>
    <col min="6364" max="6364" width="0.42578125" style="15" customWidth="1"/>
    <col min="6365" max="6365" width="2.28515625" style="15" customWidth="1"/>
    <col min="6366" max="6369" width="6.85546875" style="15" customWidth="1"/>
    <col min="6370" max="6370" width="0.42578125" style="15" customWidth="1"/>
    <col min="6371" max="6599" width="9.140625" style="15"/>
    <col min="6600" max="6601" width="6.42578125" style="15" customWidth="1"/>
    <col min="6602" max="6602" width="16.140625" style="15" customWidth="1"/>
    <col min="6603" max="6603" width="2.7109375" style="15" customWidth="1"/>
    <col min="6604" max="6616" width="6.85546875" style="15" customWidth="1"/>
    <col min="6617" max="6617" width="4.140625" style="15" customWidth="1"/>
    <col min="6618" max="6618" width="2.7109375" style="15" customWidth="1"/>
    <col min="6619" max="6619" width="4.140625" style="15" customWidth="1"/>
    <col min="6620" max="6620" width="0.42578125" style="15" customWidth="1"/>
    <col min="6621" max="6621" width="2.28515625" style="15" customWidth="1"/>
    <col min="6622" max="6625" width="6.85546875" style="15" customWidth="1"/>
    <col min="6626" max="6626" width="0.42578125" style="15" customWidth="1"/>
    <col min="6627" max="6855" width="9.140625" style="15"/>
    <col min="6856" max="6857" width="6.42578125" style="15" customWidth="1"/>
    <col min="6858" max="6858" width="16.140625" style="15" customWidth="1"/>
    <col min="6859" max="6859" width="2.7109375" style="15" customWidth="1"/>
    <col min="6860" max="6872" width="6.85546875" style="15" customWidth="1"/>
    <col min="6873" max="6873" width="4.140625" style="15" customWidth="1"/>
    <col min="6874" max="6874" width="2.7109375" style="15" customWidth="1"/>
    <col min="6875" max="6875" width="4.140625" style="15" customWidth="1"/>
    <col min="6876" max="6876" width="0.42578125" style="15" customWidth="1"/>
    <col min="6877" max="6877" width="2.28515625" style="15" customWidth="1"/>
    <col min="6878" max="6881" width="6.85546875" style="15" customWidth="1"/>
    <col min="6882" max="6882" width="0.42578125" style="15" customWidth="1"/>
    <col min="6883" max="7111" width="9.140625" style="15"/>
    <col min="7112" max="7113" width="6.42578125" style="15" customWidth="1"/>
    <col min="7114" max="7114" width="16.140625" style="15" customWidth="1"/>
    <col min="7115" max="7115" width="2.7109375" style="15" customWidth="1"/>
    <col min="7116" max="7128" width="6.85546875" style="15" customWidth="1"/>
    <col min="7129" max="7129" width="4.140625" style="15" customWidth="1"/>
    <col min="7130" max="7130" width="2.7109375" style="15" customWidth="1"/>
    <col min="7131" max="7131" width="4.140625" style="15" customWidth="1"/>
    <col min="7132" max="7132" width="0.42578125" style="15" customWidth="1"/>
    <col min="7133" max="7133" width="2.28515625" style="15" customWidth="1"/>
    <col min="7134" max="7137" width="6.85546875" style="15" customWidth="1"/>
    <col min="7138" max="7138" width="0.42578125" style="15" customWidth="1"/>
    <col min="7139" max="7367" width="9.140625" style="15"/>
    <col min="7368" max="7369" width="6.42578125" style="15" customWidth="1"/>
    <col min="7370" max="7370" width="16.140625" style="15" customWidth="1"/>
    <col min="7371" max="7371" width="2.7109375" style="15" customWidth="1"/>
    <col min="7372" max="7384" width="6.85546875" style="15" customWidth="1"/>
    <col min="7385" max="7385" width="4.140625" style="15" customWidth="1"/>
    <col min="7386" max="7386" width="2.7109375" style="15" customWidth="1"/>
    <col min="7387" max="7387" width="4.140625" style="15" customWidth="1"/>
    <col min="7388" max="7388" width="0.42578125" style="15" customWidth="1"/>
    <col min="7389" max="7389" width="2.28515625" style="15" customWidth="1"/>
    <col min="7390" max="7393" width="6.85546875" style="15" customWidth="1"/>
    <col min="7394" max="7394" width="0.42578125" style="15" customWidth="1"/>
    <col min="7395" max="7623" width="9.140625" style="15"/>
    <col min="7624" max="7625" width="6.42578125" style="15" customWidth="1"/>
    <col min="7626" max="7626" width="16.140625" style="15" customWidth="1"/>
    <col min="7627" max="7627" width="2.7109375" style="15" customWidth="1"/>
    <col min="7628" max="7640" width="6.85546875" style="15" customWidth="1"/>
    <col min="7641" max="7641" width="4.140625" style="15" customWidth="1"/>
    <col min="7642" max="7642" width="2.7109375" style="15" customWidth="1"/>
    <col min="7643" max="7643" width="4.140625" style="15" customWidth="1"/>
    <col min="7644" max="7644" width="0.42578125" style="15" customWidth="1"/>
    <col min="7645" max="7645" width="2.28515625" style="15" customWidth="1"/>
    <col min="7646" max="7649" width="6.85546875" style="15" customWidth="1"/>
    <col min="7650" max="7650" width="0.42578125" style="15" customWidth="1"/>
    <col min="7651" max="7879" width="9.140625" style="15"/>
    <col min="7880" max="7881" width="6.42578125" style="15" customWidth="1"/>
    <col min="7882" max="7882" width="16.140625" style="15" customWidth="1"/>
    <col min="7883" max="7883" width="2.7109375" style="15" customWidth="1"/>
    <col min="7884" max="7896" width="6.85546875" style="15" customWidth="1"/>
    <col min="7897" max="7897" width="4.140625" style="15" customWidth="1"/>
    <col min="7898" max="7898" width="2.7109375" style="15" customWidth="1"/>
    <col min="7899" max="7899" width="4.140625" style="15" customWidth="1"/>
    <col min="7900" max="7900" width="0.42578125" style="15" customWidth="1"/>
    <col min="7901" max="7901" width="2.28515625" style="15" customWidth="1"/>
    <col min="7902" max="7905" width="6.85546875" style="15" customWidth="1"/>
    <col min="7906" max="7906" width="0.42578125" style="15" customWidth="1"/>
    <col min="7907" max="8135" width="9.140625" style="15"/>
    <col min="8136" max="8137" width="6.42578125" style="15" customWidth="1"/>
    <col min="8138" max="8138" width="16.140625" style="15" customWidth="1"/>
    <col min="8139" max="8139" width="2.7109375" style="15" customWidth="1"/>
    <col min="8140" max="8152" width="6.85546875" style="15" customWidth="1"/>
    <col min="8153" max="8153" width="4.140625" style="15" customWidth="1"/>
    <col min="8154" max="8154" width="2.7109375" style="15" customWidth="1"/>
    <col min="8155" max="8155" width="4.140625" style="15" customWidth="1"/>
    <col min="8156" max="8156" width="0.42578125" style="15" customWidth="1"/>
    <col min="8157" max="8157" width="2.28515625" style="15" customWidth="1"/>
    <col min="8158" max="8161" width="6.85546875" style="15" customWidth="1"/>
    <col min="8162" max="8162" width="0.42578125" style="15" customWidth="1"/>
    <col min="8163" max="8391" width="9.140625" style="15"/>
    <col min="8392" max="8393" width="6.42578125" style="15" customWidth="1"/>
    <col min="8394" max="8394" width="16.140625" style="15" customWidth="1"/>
    <col min="8395" max="8395" width="2.7109375" style="15" customWidth="1"/>
    <col min="8396" max="8408" width="6.85546875" style="15" customWidth="1"/>
    <col min="8409" max="8409" width="4.140625" style="15" customWidth="1"/>
    <col min="8410" max="8410" width="2.7109375" style="15" customWidth="1"/>
    <col min="8411" max="8411" width="4.140625" style="15" customWidth="1"/>
    <col min="8412" max="8412" width="0.42578125" style="15" customWidth="1"/>
    <col min="8413" max="8413" width="2.28515625" style="15" customWidth="1"/>
    <col min="8414" max="8417" width="6.85546875" style="15" customWidth="1"/>
    <col min="8418" max="8418" width="0.42578125" style="15" customWidth="1"/>
    <col min="8419" max="8647" width="9.140625" style="15"/>
    <col min="8648" max="8649" width="6.42578125" style="15" customWidth="1"/>
    <col min="8650" max="8650" width="16.140625" style="15" customWidth="1"/>
    <col min="8651" max="8651" width="2.7109375" style="15" customWidth="1"/>
    <col min="8652" max="8664" width="6.85546875" style="15" customWidth="1"/>
    <col min="8665" max="8665" width="4.140625" style="15" customWidth="1"/>
    <col min="8666" max="8666" width="2.7109375" style="15" customWidth="1"/>
    <col min="8667" max="8667" width="4.140625" style="15" customWidth="1"/>
    <col min="8668" max="8668" width="0.42578125" style="15" customWidth="1"/>
    <col min="8669" max="8669" width="2.28515625" style="15" customWidth="1"/>
    <col min="8670" max="8673" width="6.85546875" style="15" customWidth="1"/>
    <col min="8674" max="8674" width="0.42578125" style="15" customWidth="1"/>
    <col min="8675" max="8903" width="9.140625" style="15"/>
    <col min="8904" max="8905" width="6.42578125" style="15" customWidth="1"/>
    <col min="8906" max="8906" width="16.140625" style="15" customWidth="1"/>
    <col min="8907" max="8907" width="2.7109375" style="15" customWidth="1"/>
    <col min="8908" max="8920" width="6.85546875" style="15" customWidth="1"/>
    <col min="8921" max="8921" width="4.140625" style="15" customWidth="1"/>
    <col min="8922" max="8922" width="2.7109375" style="15" customWidth="1"/>
    <col min="8923" max="8923" width="4.140625" style="15" customWidth="1"/>
    <col min="8924" max="8924" width="0.42578125" style="15" customWidth="1"/>
    <col min="8925" max="8925" width="2.28515625" style="15" customWidth="1"/>
    <col min="8926" max="8929" width="6.85546875" style="15" customWidth="1"/>
    <col min="8930" max="8930" width="0.42578125" style="15" customWidth="1"/>
    <col min="8931" max="9159" width="9.140625" style="15"/>
    <col min="9160" max="9161" width="6.42578125" style="15" customWidth="1"/>
    <col min="9162" max="9162" width="16.140625" style="15" customWidth="1"/>
    <col min="9163" max="9163" width="2.7109375" style="15" customWidth="1"/>
    <col min="9164" max="9176" width="6.85546875" style="15" customWidth="1"/>
    <col min="9177" max="9177" width="4.140625" style="15" customWidth="1"/>
    <col min="9178" max="9178" width="2.7109375" style="15" customWidth="1"/>
    <col min="9179" max="9179" width="4.140625" style="15" customWidth="1"/>
    <col min="9180" max="9180" width="0.42578125" style="15" customWidth="1"/>
    <col min="9181" max="9181" width="2.28515625" style="15" customWidth="1"/>
    <col min="9182" max="9185" width="6.85546875" style="15" customWidth="1"/>
    <col min="9186" max="9186" width="0.42578125" style="15" customWidth="1"/>
    <col min="9187" max="9415" width="9.140625" style="15"/>
    <col min="9416" max="9417" width="6.42578125" style="15" customWidth="1"/>
    <col min="9418" max="9418" width="16.140625" style="15" customWidth="1"/>
    <col min="9419" max="9419" width="2.7109375" style="15" customWidth="1"/>
    <col min="9420" max="9432" width="6.85546875" style="15" customWidth="1"/>
    <col min="9433" max="9433" width="4.140625" style="15" customWidth="1"/>
    <col min="9434" max="9434" width="2.7109375" style="15" customWidth="1"/>
    <col min="9435" max="9435" width="4.140625" style="15" customWidth="1"/>
    <col min="9436" max="9436" width="0.42578125" style="15" customWidth="1"/>
    <col min="9437" max="9437" width="2.28515625" style="15" customWidth="1"/>
    <col min="9438" max="9441" width="6.85546875" style="15" customWidth="1"/>
    <col min="9442" max="9442" width="0.42578125" style="15" customWidth="1"/>
    <col min="9443" max="9671" width="9.140625" style="15"/>
    <col min="9672" max="9673" width="6.42578125" style="15" customWidth="1"/>
    <col min="9674" max="9674" width="16.140625" style="15" customWidth="1"/>
    <col min="9675" max="9675" width="2.7109375" style="15" customWidth="1"/>
    <col min="9676" max="9688" width="6.85546875" style="15" customWidth="1"/>
    <col min="9689" max="9689" width="4.140625" style="15" customWidth="1"/>
    <col min="9690" max="9690" width="2.7109375" style="15" customWidth="1"/>
    <col min="9691" max="9691" width="4.140625" style="15" customWidth="1"/>
    <col min="9692" max="9692" width="0.42578125" style="15" customWidth="1"/>
    <col min="9693" max="9693" width="2.28515625" style="15" customWidth="1"/>
    <col min="9694" max="9697" width="6.85546875" style="15" customWidth="1"/>
    <col min="9698" max="9698" width="0.42578125" style="15" customWidth="1"/>
    <col min="9699" max="9927" width="9.140625" style="15"/>
    <col min="9928" max="9929" width="6.42578125" style="15" customWidth="1"/>
    <col min="9930" max="9930" width="16.140625" style="15" customWidth="1"/>
    <col min="9931" max="9931" width="2.7109375" style="15" customWidth="1"/>
    <col min="9932" max="9944" width="6.85546875" style="15" customWidth="1"/>
    <col min="9945" max="9945" width="4.140625" style="15" customWidth="1"/>
    <col min="9946" max="9946" width="2.7109375" style="15" customWidth="1"/>
    <col min="9947" max="9947" width="4.140625" style="15" customWidth="1"/>
    <col min="9948" max="9948" width="0.42578125" style="15" customWidth="1"/>
    <col min="9949" max="9949" width="2.28515625" style="15" customWidth="1"/>
    <col min="9950" max="9953" width="6.85546875" style="15" customWidth="1"/>
    <col min="9954" max="9954" width="0.42578125" style="15" customWidth="1"/>
    <col min="9955" max="10183" width="9.140625" style="15"/>
    <col min="10184" max="10185" width="6.42578125" style="15" customWidth="1"/>
    <col min="10186" max="10186" width="16.140625" style="15" customWidth="1"/>
    <col min="10187" max="10187" width="2.7109375" style="15" customWidth="1"/>
    <col min="10188" max="10200" width="6.85546875" style="15" customWidth="1"/>
    <col min="10201" max="10201" width="4.140625" style="15" customWidth="1"/>
    <col min="10202" max="10202" width="2.7109375" style="15" customWidth="1"/>
    <col min="10203" max="10203" width="4.140625" style="15" customWidth="1"/>
    <col min="10204" max="10204" width="0.42578125" style="15" customWidth="1"/>
    <col min="10205" max="10205" width="2.28515625" style="15" customWidth="1"/>
    <col min="10206" max="10209" width="6.85546875" style="15" customWidth="1"/>
    <col min="10210" max="10210" width="0.42578125" style="15" customWidth="1"/>
    <col min="10211" max="10439" width="9.140625" style="15"/>
    <col min="10440" max="10441" width="6.42578125" style="15" customWidth="1"/>
    <col min="10442" max="10442" width="16.140625" style="15" customWidth="1"/>
    <col min="10443" max="10443" width="2.7109375" style="15" customWidth="1"/>
    <col min="10444" max="10456" width="6.85546875" style="15" customWidth="1"/>
    <col min="10457" max="10457" width="4.140625" style="15" customWidth="1"/>
    <col min="10458" max="10458" width="2.7109375" style="15" customWidth="1"/>
    <col min="10459" max="10459" width="4.140625" style="15" customWidth="1"/>
    <col min="10460" max="10460" width="0.42578125" style="15" customWidth="1"/>
    <col min="10461" max="10461" width="2.28515625" style="15" customWidth="1"/>
    <col min="10462" max="10465" width="6.85546875" style="15" customWidth="1"/>
    <col min="10466" max="10466" width="0.42578125" style="15" customWidth="1"/>
    <col min="10467" max="10695" width="9.140625" style="15"/>
    <col min="10696" max="10697" width="6.42578125" style="15" customWidth="1"/>
    <col min="10698" max="10698" width="16.140625" style="15" customWidth="1"/>
    <col min="10699" max="10699" width="2.7109375" style="15" customWidth="1"/>
    <col min="10700" max="10712" width="6.85546875" style="15" customWidth="1"/>
    <col min="10713" max="10713" width="4.140625" style="15" customWidth="1"/>
    <col min="10714" max="10714" width="2.7109375" style="15" customWidth="1"/>
    <col min="10715" max="10715" width="4.140625" style="15" customWidth="1"/>
    <col min="10716" max="10716" width="0.42578125" style="15" customWidth="1"/>
    <col min="10717" max="10717" width="2.28515625" style="15" customWidth="1"/>
    <col min="10718" max="10721" width="6.85546875" style="15" customWidth="1"/>
    <col min="10722" max="10722" width="0.42578125" style="15" customWidth="1"/>
    <col min="10723" max="10951" width="9.140625" style="15"/>
    <col min="10952" max="10953" width="6.42578125" style="15" customWidth="1"/>
    <col min="10954" max="10954" width="16.140625" style="15" customWidth="1"/>
    <col min="10955" max="10955" width="2.7109375" style="15" customWidth="1"/>
    <col min="10956" max="10968" width="6.85546875" style="15" customWidth="1"/>
    <col min="10969" max="10969" width="4.140625" style="15" customWidth="1"/>
    <col min="10970" max="10970" width="2.7109375" style="15" customWidth="1"/>
    <col min="10971" max="10971" width="4.140625" style="15" customWidth="1"/>
    <col min="10972" max="10972" width="0.42578125" style="15" customWidth="1"/>
    <col min="10973" max="10973" width="2.28515625" style="15" customWidth="1"/>
    <col min="10974" max="10977" width="6.85546875" style="15" customWidth="1"/>
    <col min="10978" max="10978" width="0.42578125" style="15" customWidth="1"/>
    <col min="10979" max="11207" width="9.140625" style="15"/>
    <col min="11208" max="11209" width="6.42578125" style="15" customWidth="1"/>
    <col min="11210" max="11210" width="16.140625" style="15" customWidth="1"/>
    <col min="11211" max="11211" width="2.7109375" style="15" customWidth="1"/>
    <col min="11212" max="11224" width="6.85546875" style="15" customWidth="1"/>
    <col min="11225" max="11225" width="4.140625" style="15" customWidth="1"/>
    <col min="11226" max="11226" width="2.7109375" style="15" customWidth="1"/>
    <col min="11227" max="11227" width="4.140625" style="15" customWidth="1"/>
    <col min="11228" max="11228" width="0.42578125" style="15" customWidth="1"/>
    <col min="11229" max="11229" width="2.28515625" style="15" customWidth="1"/>
    <col min="11230" max="11233" width="6.85546875" style="15" customWidth="1"/>
    <col min="11234" max="11234" width="0.42578125" style="15" customWidth="1"/>
    <col min="11235" max="11463" width="9.140625" style="15"/>
    <col min="11464" max="11465" width="6.42578125" style="15" customWidth="1"/>
    <col min="11466" max="11466" width="16.140625" style="15" customWidth="1"/>
    <col min="11467" max="11467" width="2.7109375" style="15" customWidth="1"/>
    <col min="11468" max="11480" width="6.85546875" style="15" customWidth="1"/>
    <col min="11481" max="11481" width="4.140625" style="15" customWidth="1"/>
    <col min="11482" max="11482" width="2.7109375" style="15" customWidth="1"/>
    <col min="11483" max="11483" width="4.140625" style="15" customWidth="1"/>
    <col min="11484" max="11484" width="0.42578125" style="15" customWidth="1"/>
    <col min="11485" max="11485" width="2.28515625" style="15" customWidth="1"/>
    <col min="11486" max="11489" width="6.85546875" style="15" customWidth="1"/>
    <col min="11490" max="11490" width="0.42578125" style="15" customWidth="1"/>
    <col min="11491" max="11719" width="9.140625" style="15"/>
    <col min="11720" max="11721" width="6.42578125" style="15" customWidth="1"/>
    <col min="11722" max="11722" width="16.140625" style="15" customWidth="1"/>
    <col min="11723" max="11723" width="2.7109375" style="15" customWidth="1"/>
    <col min="11724" max="11736" width="6.85546875" style="15" customWidth="1"/>
    <col min="11737" max="11737" width="4.140625" style="15" customWidth="1"/>
    <col min="11738" max="11738" width="2.7109375" style="15" customWidth="1"/>
    <col min="11739" max="11739" width="4.140625" style="15" customWidth="1"/>
    <col min="11740" max="11740" width="0.42578125" style="15" customWidth="1"/>
    <col min="11741" max="11741" width="2.28515625" style="15" customWidth="1"/>
    <col min="11742" max="11745" width="6.85546875" style="15" customWidth="1"/>
    <col min="11746" max="11746" width="0.42578125" style="15" customWidth="1"/>
    <col min="11747" max="11975" width="9.140625" style="15"/>
    <col min="11976" max="11977" width="6.42578125" style="15" customWidth="1"/>
    <col min="11978" max="11978" width="16.140625" style="15" customWidth="1"/>
    <col min="11979" max="11979" width="2.7109375" style="15" customWidth="1"/>
    <col min="11980" max="11992" width="6.85546875" style="15" customWidth="1"/>
    <col min="11993" max="11993" width="4.140625" style="15" customWidth="1"/>
    <col min="11994" max="11994" width="2.7109375" style="15" customWidth="1"/>
    <col min="11995" max="11995" width="4.140625" style="15" customWidth="1"/>
    <col min="11996" max="11996" width="0.42578125" style="15" customWidth="1"/>
    <col min="11997" max="11997" width="2.28515625" style="15" customWidth="1"/>
    <col min="11998" max="12001" width="6.85546875" style="15" customWidth="1"/>
    <col min="12002" max="12002" width="0.42578125" style="15" customWidth="1"/>
    <col min="12003" max="12231" width="9.140625" style="15"/>
    <col min="12232" max="12233" width="6.42578125" style="15" customWidth="1"/>
    <col min="12234" max="12234" width="16.140625" style="15" customWidth="1"/>
    <col min="12235" max="12235" width="2.7109375" style="15" customWidth="1"/>
    <col min="12236" max="12248" width="6.85546875" style="15" customWidth="1"/>
    <col min="12249" max="12249" width="4.140625" style="15" customWidth="1"/>
    <col min="12250" max="12250" width="2.7109375" style="15" customWidth="1"/>
    <col min="12251" max="12251" width="4.140625" style="15" customWidth="1"/>
    <col min="12252" max="12252" width="0.42578125" style="15" customWidth="1"/>
    <col min="12253" max="12253" width="2.28515625" style="15" customWidth="1"/>
    <col min="12254" max="12257" width="6.85546875" style="15" customWidth="1"/>
    <col min="12258" max="12258" width="0.42578125" style="15" customWidth="1"/>
    <col min="12259" max="12487" width="9.140625" style="15"/>
    <col min="12488" max="12489" width="6.42578125" style="15" customWidth="1"/>
    <col min="12490" max="12490" width="16.140625" style="15" customWidth="1"/>
    <col min="12491" max="12491" width="2.7109375" style="15" customWidth="1"/>
    <col min="12492" max="12504" width="6.85546875" style="15" customWidth="1"/>
    <col min="12505" max="12505" width="4.140625" style="15" customWidth="1"/>
    <col min="12506" max="12506" width="2.7109375" style="15" customWidth="1"/>
    <col min="12507" max="12507" width="4.140625" style="15" customWidth="1"/>
    <col min="12508" max="12508" width="0.42578125" style="15" customWidth="1"/>
    <col min="12509" max="12509" width="2.28515625" style="15" customWidth="1"/>
    <col min="12510" max="12513" width="6.85546875" style="15" customWidth="1"/>
    <col min="12514" max="12514" width="0.42578125" style="15" customWidth="1"/>
    <col min="12515" max="12743" width="9.140625" style="15"/>
    <col min="12744" max="12745" width="6.42578125" style="15" customWidth="1"/>
    <col min="12746" max="12746" width="16.140625" style="15" customWidth="1"/>
    <col min="12747" max="12747" width="2.7109375" style="15" customWidth="1"/>
    <col min="12748" max="12760" width="6.85546875" style="15" customWidth="1"/>
    <col min="12761" max="12761" width="4.140625" style="15" customWidth="1"/>
    <col min="12762" max="12762" width="2.7109375" style="15" customWidth="1"/>
    <col min="12763" max="12763" width="4.140625" style="15" customWidth="1"/>
    <col min="12764" max="12764" width="0.42578125" style="15" customWidth="1"/>
    <col min="12765" max="12765" width="2.28515625" style="15" customWidth="1"/>
    <col min="12766" max="12769" width="6.85546875" style="15" customWidth="1"/>
    <col min="12770" max="12770" width="0.42578125" style="15" customWidth="1"/>
    <col min="12771" max="12999" width="9.140625" style="15"/>
    <col min="13000" max="13001" width="6.42578125" style="15" customWidth="1"/>
    <col min="13002" max="13002" width="16.140625" style="15" customWidth="1"/>
    <col min="13003" max="13003" width="2.7109375" style="15" customWidth="1"/>
    <col min="13004" max="13016" width="6.85546875" style="15" customWidth="1"/>
    <col min="13017" max="13017" width="4.140625" style="15" customWidth="1"/>
    <col min="13018" max="13018" width="2.7109375" style="15" customWidth="1"/>
    <col min="13019" max="13019" width="4.140625" style="15" customWidth="1"/>
    <col min="13020" max="13020" width="0.42578125" style="15" customWidth="1"/>
    <col min="13021" max="13021" width="2.28515625" style="15" customWidth="1"/>
    <col min="13022" max="13025" width="6.85546875" style="15" customWidth="1"/>
    <col min="13026" max="13026" width="0.42578125" style="15" customWidth="1"/>
    <col min="13027" max="13255" width="9.140625" style="15"/>
    <col min="13256" max="13257" width="6.42578125" style="15" customWidth="1"/>
    <col min="13258" max="13258" width="16.140625" style="15" customWidth="1"/>
    <col min="13259" max="13259" width="2.7109375" style="15" customWidth="1"/>
    <col min="13260" max="13272" width="6.85546875" style="15" customWidth="1"/>
    <col min="13273" max="13273" width="4.140625" style="15" customWidth="1"/>
    <col min="13274" max="13274" width="2.7109375" style="15" customWidth="1"/>
    <col min="13275" max="13275" width="4.140625" style="15" customWidth="1"/>
    <col min="13276" max="13276" width="0.42578125" style="15" customWidth="1"/>
    <col min="13277" max="13277" width="2.28515625" style="15" customWidth="1"/>
    <col min="13278" max="13281" width="6.85546875" style="15" customWidth="1"/>
    <col min="13282" max="13282" width="0.42578125" style="15" customWidth="1"/>
    <col min="13283" max="13511" width="9.140625" style="15"/>
    <col min="13512" max="13513" width="6.42578125" style="15" customWidth="1"/>
    <col min="13514" max="13514" width="16.140625" style="15" customWidth="1"/>
    <col min="13515" max="13515" width="2.7109375" style="15" customWidth="1"/>
    <col min="13516" max="13528" width="6.85546875" style="15" customWidth="1"/>
    <col min="13529" max="13529" width="4.140625" style="15" customWidth="1"/>
    <col min="13530" max="13530" width="2.7109375" style="15" customWidth="1"/>
    <col min="13531" max="13531" width="4.140625" style="15" customWidth="1"/>
    <col min="13532" max="13532" width="0.42578125" style="15" customWidth="1"/>
    <col min="13533" max="13533" width="2.28515625" style="15" customWidth="1"/>
    <col min="13534" max="13537" width="6.85546875" style="15" customWidth="1"/>
    <col min="13538" max="13538" width="0.42578125" style="15" customWidth="1"/>
    <col min="13539" max="13767" width="9.140625" style="15"/>
    <col min="13768" max="13769" width="6.42578125" style="15" customWidth="1"/>
    <col min="13770" max="13770" width="16.140625" style="15" customWidth="1"/>
    <col min="13771" max="13771" width="2.7109375" style="15" customWidth="1"/>
    <col min="13772" max="13784" width="6.85546875" style="15" customWidth="1"/>
    <col min="13785" max="13785" width="4.140625" style="15" customWidth="1"/>
    <col min="13786" max="13786" width="2.7109375" style="15" customWidth="1"/>
    <col min="13787" max="13787" width="4.140625" style="15" customWidth="1"/>
    <col min="13788" max="13788" width="0.42578125" style="15" customWidth="1"/>
    <col min="13789" max="13789" width="2.28515625" style="15" customWidth="1"/>
    <col min="13790" max="13793" width="6.85546875" style="15" customWidth="1"/>
    <col min="13794" max="13794" width="0.42578125" style="15" customWidth="1"/>
    <col min="13795" max="14023" width="9.140625" style="15"/>
    <col min="14024" max="14025" width="6.42578125" style="15" customWidth="1"/>
    <col min="14026" max="14026" width="16.140625" style="15" customWidth="1"/>
    <col min="14027" max="14027" width="2.7109375" style="15" customWidth="1"/>
    <col min="14028" max="14040" width="6.85546875" style="15" customWidth="1"/>
    <col min="14041" max="14041" width="4.140625" style="15" customWidth="1"/>
    <col min="14042" max="14042" width="2.7109375" style="15" customWidth="1"/>
    <col min="14043" max="14043" width="4.140625" style="15" customWidth="1"/>
    <col min="14044" max="14044" width="0.42578125" style="15" customWidth="1"/>
    <col min="14045" max="14045" width="2.28515625" style="15" customWidth="1"/>
    <col min="14046" max="14049" width="6.85546875" style="15" customWidth="1"/>
    <col min="14050" max="14050" width="0.42578125" style="15" customWidth="1"/>
    <col min="14051" max="14279" width="9.140625" style="15"/>
    <col min="14280" max="14281" width="6.42578125" style="15" customWidth="1"/>
    <col min="14282" max="14282" width="16.140625" style="15" customWidth="1"/>
    <col min="14283" max="14283" width="2.7109375" style="15" customWidth="1"/>
    <col min="14284" max="14296" width="6.85546875" style="15" customWidth="1"/>
    <col min="14297" max="14297" width="4.140625" style="15" customWidth="1"/>
    <col min="14298" max="14298" width="2.7109375" style="15" customWidth="1"/>
    <col min="14299" max="14299" width="4.140625" style="15" customWidth="1"/>
    <col min="14300" max="14300" width="0.42578125" style="15" customWidth="1"/>
    <col min="14301" max="14301" width="2.28515625" style="15" customWidth="1"/>
    <col min="14302" max="14305" width="6.85546875" style="15" customWidth="1"/>
    <col min="14306" max="14306" width="0.42578125" style="15" customWidth="1"/>
    <col min="14307" max="14535" width="9.140625" style="15"/>
    <col min="14536" max="14537" width="6.42578125" style="15" customWidth="1"/>
    <col min="14538" max="14538" width="16.140625" style="15" customWidth="1"/>
    <col min="14539" max="14539" width="2.7109375" style="15" customWidth="1"/>
    <col min="14540" max="14552" width="6.85546875" style="15" customWidth="1"/>
    <col min="14553" max="14553" width="4.140625" style="15" customWidth="1"/>
    <col min="14554" max="14554" width="2.7109375" style="15" customWidth="1"/>
    <col min="14555" max="14555" width="4.140625" style="15" customWidth="1"/>
    <col min="14556" max="14556" width="0.42578125" style="15" customWidth="1"/>
    <col min="14557" max="14557" width="2.28515625" style="15" customWidth="1"/>
    <col min="14558" max="14561" width="6.85546875" style="15" customWidth="1"/>
    <col min="14562" max="14562" width="0.42578125" style="15" customWidth="1"/>
    <col min="14563" max="14791" width="9.140625" style="15"/>
    <col min="14792" max="14793" width="6.42578125" style="15" customWidth="1"/>
    <col min="14794" max="14794" width="16.140625" style="15" customWidth="1"/>
    <col min="14795" max="14795" width="2.7109375" style="15" customWidth="1"/>
    <col min="14796" max="14808" width="6.85546875" style="15" customWidth="1"/>
    <col min="14809" max="14809" width="4.140625" style="15" customWidth="1"/>
    <col min="14810" max="14810" width="2.7109375" style="15" customWidth="1"/>
    <col min="14811" max="14811" width="4.140625" style="15" customWidth="1"/>
    <col min="14812" max="14812" width="0.42578125" style="15" customWidth="1"/>
    <col min="14813" max="14813" width="2.28515625" style="15" customWidth="1"/>
    <col min="14814" max="14817" width="6.85546875" style="15" customWidth="1"/>
    <col min="14818" max="14818" width="0.42578125" style="15" customWidth="1"/>
    <col min="14819" max="15047" width="9.140625" style="15"/>
    <col min="15048" max="15049" width="6.42578125" style="15" customWidth="1"/>
    <col min="15050" max="15050" width="16.140625" style="15" customWidth="1"/>
    <col min="15051" max="15051" width="2.7109375" style="15" customWidth="1"/>
    <col min="15052" max="15064" width="6.85546875" style="15" customWidth="1"/>
    <col min="15065" max="15065" width="4.140625" style="15" customWidth="1"/>
    <col min="15066" max="15066" width="2.7109375" style="15" customWidth="1"/>
    <col min="15067" max="15067" width="4.140625" style="15" customWidth="1"/>
    <col min="15068" max="15068" width="0.42578125" style="15" customWidth="1"/>
    <col min="15069" max="15069" width="2.28515625" style="15" customWidth="1"/>
    <col min="15070" max="15073" width="6.85546875" style="15" customWidth="1"/>
    <col min="15074" max="15074" width="0.42578125" style="15" customWidth="1"/>
    <col min="15075" max="15303" width="9.140625" style="15"/>
    <col min="15304" max="15305" width="6.42578125" style="15" customWidth="1"/>
    <col min="15306" max="15306" width="16.140625" style="15" customWidth="1"/>
    <col min="15307" max="15307" width="2.7109375" style="15" customWidth="1"/>
    <col min="15308" max="15320" width="6.85546875" style="15" customWidth="1"/>
    <col min="15321" max="15321" width="4.140625" style="15" customWidth="1"/>
    <col min="15322" max="15322" width="2.7109375" style="15" customWidth="1"/>
    <col min="15323" max="15323" width="4.140625" style="15" customWidth="1"/>
    <col min="15324" max="15324" width="0.42578125" style="15" customWidth="1"/>
    <col min="15325" max="15325" width="2.28515625" style="15" customWidth="1"/>
    <col min="15326" max="15329" width="6.85546875" style="15" customWidth="1"/>
    <col min="15330" max="15330" width="0.42578125" style="15" customWidth="1"/>
    <col min="15331" max="15559" width="9.140625" style="15"/>
    <col min="15560" max="15561" width="6.42578125" style="15" customWidth="1"/>
    <col min="15562" max="15562" width="16.140625" style="15" customWidth="1"/>
    <col min="15563" max="15563" width="2.7109375" style="15" customWidth="1"/>
    <col min="15564" max="15576" width="6.85546875" style="15" customWidth="1"/>
    <col min="15577" max="15577" width="4.140625" style="15" customWidth="1"/>
    <col min="15578" max="15578" width="2.7109375" style="15" customWidth="1"/>
    <col min="15579" max="15579" width="4.140625" style="15" customWidth="1"/>
    <col min="15580" max="15580" width="0.42578125" style="15" customWidth="1"/>
    <col min="15581" max="15581" width="2.28515625" style="15" customWidth="1"/>
    <col min="15582" max="15585" width="6.85546875" style="15" customWidth="1"/>
    <col min="15586" max="15586" width="0.42578125" style="15" customWidth="1"/>
    <col min="15587" max="15815" width="9.140625" style="15"/>
    <col min="15816" max="15817" width="6.42578125" style="15" customWidth="1"/>
    <col min="15818" max="15818" width="16.140625" style="15" customWidth="1"/>
    <col min="15819" max="15819" width="2.7109375" style="15" customWidth="1"/>
    <col min="15820" max="15832" width="6.85546875" style="15" customWidth="1"/>
    <col min="15833" max="15833" width="4.140625" style="15" customWidth="1"/>
    <col min="15834" max="15834" width="2.7109375" style="15" customWidth="1"/>
    <col min="15835" max="15835" width="4.140625" style="15" customWidth="1"/>
    <col min="15836" max="15836" width="0.42578125" style="15" customWidth="1"/>
    <col min="15837" max="15837" width="2.28515625" style="15" customWidth="1"/>
    <col min="15838" max="15841" width="6.85546875" style="15" customWidth="1"/>
    <col min="15842" max="15842" width="0.42578125" style="15" customWidth="1"/>
    <col min="15843" max="16071" width="9.140625" style="15"/>
    <col min="16072" max="16073" width="6.42578125" style="15" customWidth="1"/>
    <col min="16074" max="16074" width="16.140625" style="15" customWidth="1"/>
    <col min="16075" max="16075" width="2.7109375" style="15" customWidth="1"/>
    <col min="16076" max="16088" width="6.85546875" style="15" customWidth="1"/>
    <col min="16089" max="16089" width="4.140625" style="15" customWidth="1"/>
    <col min="16090" max="16090" width="2.7109375" style="15" customWidth="1"/>
    <col min="16091" max="16091" width="4.140625" style="15" customWidth="1"/>
    <col min="16092" max="16092" width="0.42578125" style="15" customWidth="1"/>
    <col min="16093" max="16093" width="2.28515625" style="15" customWidth="1"/>
    <col min="16094" max="16097" width="6.85546875" style="15" customWidth="1"/>
    <col min="16098" max="16098" width="0.42578125" style="15" customWidth="1"/>
    <col min="16099" max="16384" width="9.140625" style="15"/>
  </cols>
  <sheetData>
    <row r="1" spans="2:20" s="5" customFormat="1" ht="21.75" customHeight="1" x14ac:dyDescent="0.2">
      <c r="B1" s="730" t="s">
        <v>77</v>
      </c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  <c r="Q1" s="730"/>
      <c r="R1" s="18"/>
      <c r="S1" s="18"/>
      <c r="T1" s="18"/>
    </row>
    <row r="2" spans="2:20" s="5" customFormat="1" ht="21.75" customHeight="1" x14ac:dyDescent="0.2">
      <c r="B2" s="744" t="str">
        <f>'ReadMe TAP P.4'!$B$5</f>
        <v>ชั้นประถมศึกษาปีที่ 4  ปีการศึกษา 2560</v>
      </c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744"/>
      <c r="Q2" s="744"/>
      <c r="R2" s="744"/>
      <c r="S2" s="744"/>
      <c r="T2" s="744"/>
    </row>
    <row r="3" spans="2:20" s="6" customFormat="1" ht="22.5" customHeight="1" thickBot="1" x14ac:dyDescent="0.25">
      <c r="B3" s="731" t="str">
        <f>'ReadMe TAP P.4'!$E$10&amp;'ReadMe TAP P.4'!$H$10&amp;"  ("&amp;'ReadMe TAP P.4'!$H$12&amp;")"</f>
        <v>โรงเรียนบ้านทุ่งยาว  (1057120512)</v>
      </c>
      <c r="C3" s="731"/>
      <c r="D3" s="731"/>
      <c r="E3" s="731"/>
      <c r="F3" s="731"/>
      <c r="G3" s="731"/>
      <c r="H3" s="39"/>
      <c r="I3" s="39"/>
      <c r="J3" s="39"/>
      <c r="K3" s="39"/>
      <c r="L3" s="39"/>
      <c r="M3" s="39"/>
      <c r="N3" s="39"/>
      <c r="O3" s="745" t="str">
        <f>'ReadMe TAP P.4'!$E$13&amp;'ReadMe TAP P.4'!$H$13&amp;"  "&amp;'ReadMe TAP P.4'!$E$14&amp;'ReadMe TAP P.4'!$H$14</f>
        <v>อำเภอเวียงป่าเป้า  จังหวัดเชียงราย</v>
      </c>
      <c r="P3" s="745"/>
      <c r="Q3" s="745"/>
      <c r="R3" s="745"/>
      <c r="S3" s="745"/>
      <c r="T3" s="745"/>
    </row>
    <row r="4" spans="2:20" s="17" customFormat="1" ht="29.25" customHeight="1" thickBot="1" x14ac:dyDescent="0.25">
      <c r="B4" s="741" t="s">
        <v>178</v>
      </c>
      <c r="C4" s="742"/>
      <c r="D4" s="74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3"/>
    </row>
    <row r="5" spans="2:20" s="14" customFormat="1" ht="20.25" customHeight="1" thickBot="1" x14ac:dyDescent="0.25">
      <c r="B5" s="7"/>
      <c r="C5" s="7"/>
      <c r="D5" s="8"/>
      <c r="E5" s="732" t="s">
        <v>20</v>
      </c>
      <c r="F5" s="733"/>
      <c r="G5" s="733"/>
      <c r="H5" s="733"/>
      <c r="I5" s="734"/>
      <c r="J5" s="735" t="s">
        <v>21</v>
      </c>
      <c r="K5" s="736"/>
      <c r="L5" s="736"/>
      <c r="M5" s="736"/>
      <c r="N5" s="736"/>
      <c r="O5" s="736"/>
      <c r="P5" s="737"/>
      <c r="Q5" s="738" t="s">
        <v>22</v>
      </c>
      <c r="R5" s="739"/>
      <c r="S5" s="739"/>
      <c r="T5" s="740"/>
    </row>
    <row r="6" spans="2:20" s="9" customFormat="1" ht="20.25" customHeight="1" x14ac:dyDescent="0.55000000000000004">
      <c r="B6" s="10" t="s">
        <v>1</v>
      </c>
      <c r="C6" s="10" t="s">
        <v>2</v>
      </c>
      <c r="D6" s="11" t="s">
        <v>107</v>
      </c>
      <c r="E6" s="29" t="s">
        <v>88</v>
      </c>
      <c r="F6" s="30" t="s">
        <v>89</v>
      </c>
      <c r="G6" s="30" t="s">
        <v>90</v>
      </c>
      <c r="H6" s="30" t="s">
        <v>91</v>
      </c>
      <c r="I6" s="31" t="s">
        <v>92</v>
      </c>
      <c r="J6" s="32" t="s">
        <v>93</v>
      </c>
      <c r="K6" s="33" t="s">
        <v>94</v>
      </c>
      <c r="L6" s="33" t="s">
        <v>95</v>
      </c>
      <c r="M6" s="33" t="s">
        <v>96</v>
      </c>
      <c r="N6" s="33" t="s">
        <v>133</v>
      </c>
      <c r="O6" s="33" t="s">
        <v>134</v>
      </c>
      <c r="P6" s="34" t="s">
        <v>97</v>
      </c>
      <c r="Q6" s="35" t="s">
        <v>98</v>
      </c>
      <c r="R6" s="36" t="s">
        <v>146</v>
      </c>
      <c r="S6" s="36" t="s">
        <v>147</v>
      </c>
      <c r="T6" s="37" t="s">
        <v>148</v>
      </c>
    </row>
    <row r="7" spans="2:20" s="14" customFormat="1" ht="20.25" customHeight="1" thickBot="1" x14ac:dyDescent="0.25">
      <c r="B7" s="12"/>
      <c r="C7" s="12"/>
      <c r="D7" s="13"/>
      <c r="E7" s="23">
        <v>24</v>
      </c>
      <c r="F7" s="24">
        <v>23</v>
      </c>
      <c r="G7" s="24">
        <v>4</v>
      </c>
      <c r="H7" s="24">
        <v>38</v>
      </c>
      <c r="I7" s="25">
        <v>11</v>
      </c>
      <c r="J7" s="20">
        <v>6</v>
      </c>
      <c r="K7" s="21">
        <v>37</v>
      </c>
      <c r="L7" s="21">
        <v>10</v>
      </c>
      <c r="M7" s="21">
        <v>20</v>
      </c>
      <c r="N7" s="21">
        <v>9</v>
      </c>
      <c r="O7" s="21">
        <v>6</v>
      </c>
      <c r="P7" s="22">
        <v>12</v>
      </c>
      <c r="Q7" s="26">
        <v>26</v>
      </c>
      <c r="R7" s="27">
        <v>39</v>
      </c>
      <c r="S7" s="27">
        <v>22</v>
      </c>
      <c r="T7" s="28">
        <v>13</v>
      </c>
    </row>
    <row r="8" spans="2:20" s="18" customFormat="1" ht="20.25" customHeight="1" x14ac:dyDescent="0.45">
      <c r="B8" s="619">
        <v>1</v>
      </c>
      <c r="C8" s="619">
        <v>1</v>
      </c>
      <c r="D8" s="803" t="s">
        <v>183</v>
      </c>
      <c r="E8" s="600">
        <v>11</v>
      </c>
      <c r="F8" s="601">
        <v>11.5</v>
      </c>
      <c r="G8" s="601">
        <v>2</v>
      </c>
      <c r="H8" s="601">
        <v>18.5</v>
      </c>
      <c r="I8" s="602">
        <v>6.5</v>
      </c>
      <c r="J8" s="603">
        <v>0</v>
      </c>
      <c r="K8" s="601">
        <v>13</v>
      </c>
      <c r="L8" s="601">
        <v>4</v>
      </c>
      <c r="M8" s="601">
        <v>11</v>
      </c>
      <c r="N8" s="601">
        <v>3</v>
      </c>
      <c r="O8" s="601">
        <v>0</v>
      </c>
      <c r="P8" s="604">
        <v>9</v>
      </c>
      <c r="Q8" s="600">
        <v>5</v>
      </c>
      <c r="R8" s="605">
        <v>19</v>
      </c>
      <c r="S8" s="605">
        <v>7</v>
      </c>
      <c r="T8" s="606">
        <v>1</v>
      </c>
    </row>
    <row r="9" spans="2:20" s="18" customFormat="1" ht="20.25" customHeight="1" x14ac:dyDescent="0.45">
      <c r="B9" s="621">
        <v>1</v>
      </c>
      <c r="C9" s="621">
        <v>2</v>
      </c>
      <c r="D9" s="803" t="s">
        <v>184</v>
      </c>
      <c r="E9" s="607">
        <v>12.5</v>
      </c>
      <c r="F9" s="608">
        <v>10</v>
      </c>
      <c r="G9" s="608">
        <v>4</v>
      </c>
      <c r="H9" s="608">
        <v>13.5</v>
      </c>
      <c r="I9" s="609">
        <v>2</v>
      </c>
      <c r="J9" s="607">
        <v>0</v>
      </c>
      <c r="K9" s="608">
        <v>7</v>
      </c>
      <c r="L9" s="608">
        <v>3</v>
      </c>
      <c r="M9" s="608">
        <v>3</v>
      </c>
      <c r="N9" s="608">
        <v>6</v>
      </c>
      <c r="O9" s="608">
        <v>3</v>
      </c>
      <c r="P9" s="610">
        <v>6</v>
      </c>
      <c r="Q9" s="607">
        <v>8</v>
      </c>
      <c r="R9" s="611">
        <v>17</v>
      </c>
      <c r="S9" s="611">
        <v>5</v>
      </c>
      <c r="T9" s="612">
        <v>4</v>
      </c>
    </row>
    <row r="10" spans="2:20" s="18" customFormat="1" ht="20.25" customHeight="1" x14ac:dyDescent="0.45">
      <c r="B10" s="621">
        <v>1</v>
      </c>
      <c r="C10" s="621">
        <v>3</v>
      </c>
      <c r="D10" s="804" t="s">
        <v>185</v>
      </c>
      <c r="E10" s="607">
        <v>12</v>
      </c>
      <c r="F10" s="608">
        <v>11.5</v>
      </c>
      <c r="G10" s="608">
        <v>2</v>
      </c>
      <c r="H10" s="608">
        <v>28.5</v>
      </c>
      <c r="I10" s="609">
        <v>4</v>
      </c>
      <c r="J10" s="607">
        <v>3</v>
      </c>
      <c r="K10" s="608">
        <v>18</v>
      </c>
      <c r="L10" s="608">
        <v>5</v>
      </c>
      <c r="M10" s="608">
        <v>7</v>
      </c>
      <c r="N10" s="608">
        <v>3</v>
      </c>
      <c r="O10" s="608">
        <v>6</v>
      </c>
      <c r="P10" s="610">
        <v>12</v>
      </c>
      <c r="Q10" s="607">
        <v>11</v>
      </c>
      <c r="R10" s="611">
        <v>19</v>
      </c>
      <c r="S10" s="611">
        <v>11</v>
      </c>
      <c r="T10" s="612">
        <v>4</v>
      </c>
    </row>
    <row r="11" spans="2:20" s="18" customFormat="1" ht="20.25" customHeight="1" x14ac:dyDescent="0.45">
      <c r="B11" s="621">
        <v>1</v>
      </c>
      <c r="C11" s="621">
        <v>4</v>
      </c>
      <c r="D11" s="804" t="s">
        <v>186</v>
      </c>
      <c r="E11" s="607">
        <v>6</v>
      </c>
      <c r="F11" s="608">
        <v>9.5</v>
      </c>
      <c r="G11" s="608">
        <v>4</v>
      </c>
      <c r="H11" s="608">
        <v>5</v>
      </c>
      <c r="I11" s="609">
        <v>4</v>
      </c>
      <c r="J11" s="607">
        <v>0</v>
      </c>
      <c r="K11" s="608">
        <v>11</v>
      </c>
      <c r="L11" s="608">
        <v>5</v>
      </c>
      <c r="M11" s="608">
        <v>2</v>
      </c>
      <c r="N11" s="608">
        <v>6</v>
      </c>
      <c r="O11" s="608">
        <v>0</v>
      </c>
      <c r="P11" s="610">
        <v>3</v>
      </c>
      <c r="Q11" s="607">
        <v>7</v>
      </c>
      <c r="R11" s="611">
        <v>25</v>
      </c>
      <c r="S11" s="611">
        <v>7</v>
      </c>
      <c r="T11" s="612">
        <v>2</v>
      </c>
    </row>
    <row r="12" spans="2:20" s="18" customFormat="1" ht="20.25" customHeight="1" thickBot="1" x14ac:dyDescent="0.5">
      <c r="B12" s="623">
        <v>1</v>
      </c>
      <c r="C12" s="623">
        <v>5</v>
      </c>
      <c r="D12" s="804" t="s">
        <v>187</v>
      </c>
      <c r="E12" s="613">
        <v>17</v>
      </c>
      <c r="F12" s="614">
        <v>13</v>
      </c>
      <c r="G12" s="614">
        <v>0</v>
      </c>
      <c r="H12" s="614">
        <v>14.5</v>
      </c>
      <c r="I12" s="615">
        <v>2</v>
      </c>
      <c r="J12" s="613">
        <v>0</v>
      </c>
      <c r="K12" s="614">
        <v>14</v>
      </c>
      <c r="L12" s="614">
        <v>5</v>
      </c>
      <c r="M12" s="614">
        <v>7</v>
      </c>
      <c r="N12" s="614">
        <v>6</v>
      </c>
      <c r="O12" s="614">
        <v>3</v>
      </c>
      <c r="P12" s="616">
        <v>12</v>
      </c>
      <c r="Q12" s="613">
        <v>9</v>
      </c>
      <c r="R12" s="617">
        <v>18</v>
      </c>
      <c r="S12" s="617">
        <v>10</v>
      </c>
      <c r="T12" s="618">
        <v>4</v>
      </c>
    </row>
    <row r="13" spans="2:20" s="18" customFormat="1" ht="20.25" customHeight="1" x14ac:dyDescent="0.45">
      <c r="B13" s="625">
        <v>1</v>
      </c>
      <c r="C13" s="625">
        <v>6</v>
      </c>
      <c r="D13" s="804" t="s">
        <v>188</v>
      </c>
      <c r="E13" s="600">
        <v>21</v>
      </c>
      <c r="F13" s="601">
        <v>15</v>
      </c>
      <c r="G13" s="601">
        <v>2</v>
      </c>
      <c r="H13" s="601">
        <v>27</v>
      </c>
      <c r="I13" s="602">
        <v>0</v>
      </c>
      <c r="J13" s="600">
        <v>6</v>
      </c>
      <c r="K13" s="601">
        <v>22</v>
      </c>
      <c r="L13" s="601">
        <v>4</v>
      </c>
      <c r="M13" s="601">
        <v>11</v>
      </c>
      <c r="N13" s="601">
        <v>3</v>
      </c>
      <c r="O13" s="601">
        <v>6</v>
      </c>
      <c r="P13" s="604">
        <v>9</v>
      </c>
      <c r="Q13" s="600">
        <v>15</v>
      </c>
      <c r="R13" s="605">
        <v>21</v>
      </c>
      <c r="S13" s="605">
        <v>12</v>
      </c>
      <c r="T13" s="606">
        <v>4</v>
      </c>
    </row>
    <row r="14" spans="2:20" s="18" customFormat="1" ht="20.25" customHeight="1" x14ac:dyDescent="0.2">
      <c r="B14" s="621"/>
      <c r="C14" s="621"/>
      <c r="D14" s="622"/>
      <c r="E14" s="607"/>
      <c r="F14" s="608"/>
      <c r="G14" s="608"/>
      <c r="H14" s="608"/>
      <c r="I14" s="609"/>
      <c r="J14" s="607"/>
      <c r="K14" s="608"/>
      <c r="L14" s="608"/>
      <c r="M14" s="608"/>
      <c r="N14" s="608"/>
      <c r="O14" s="608"/>
      <c r="P14" s="610"/>
      <c r="Q14" s="607"/>
      <c r="R14" s="611"/>
      <c r="S14" s="611"/>
      <c r="T14" s="612"/>
    </row>
    <row r="15" spans="2:20" s="18" customFormat="1" ht="20.25" customHeight="1" x14ac:dyDescent="0.2">
      <c r="B15" s="621"/>
      <c r="C15" s="621"/>
      <c r="D15" s="622"/>
      <c r="E15" s="607"/>
      <c r="F15" s="608"/>
      <c r="G15" s="608"/>
      <c r="H15" s="608"/>
      <c r="I15" s="609"/>
      <c r="J15" s="607"/>
      <c r="K15" s="608"/>
      <c r="L15" s="608"/>
      <c r="M15" s="608"/>
      <c r="N15" s="608"/>
      <c r="O15" s="608"/>
      <c r="P15" s="610"/>
      <c r="Q15" s="607"/>
      <c r="R15" s="611"/>
      <c r="S15" s="611"/>
      <c r="T15" s="612"/>
    </row>
    <row r="16" spans="2:20" s="18" customFormat="1" ht="20.25" customHeight="1" x14ac:dyDescent="0.2">
      <c r="B16" s="621"/>
      <c r="C16" s="621"/>
      <c r="D16" s="622"/>
      <c r="E16" s="607"/>
      <c r="F16" s="608"/>
      <c r="G16" s="608"/>
      <c r="H16" s="608"/>
      <c r="I16" s="609"/>
      <c r="J16" s="607"/>
      <c r="K16" s="608"/>
      <c r="L16" s="608"/>
      <c r="M16" s="608"/>
      <c r="N16" s="608"/>
      <c r="O16" s="608"/>
      <c r="P16" s="610"/>
      <c r="Q16" s="607"/>
      <c r="R16" s="611"/>
      <c r="S16" s="611"/>
      <c r="T16" s="612"/>
    </row>
    <row r="17" spans="2:20" s="18" customFormat="1" ht="20.25" customHeight="1" thickBot="1" x14ac:dyDescent="0.25">
      <c r="B17" s="623"/>
      <c r="C17" s="623"/>
      <c r="D17" s="624"/>
      <c r="E17" s="613"/>
      <c r="F17" s="614"/>
      <c r="G17" s="614"/>
      <c r="H17" s="614"/>
      <c r="I17" s="615"/>
      <c r="J17" s="613"/>
      <c r="K17" s="614"/>
      <c r="L17" s="614"/>
      <c r="M17" s="614"/>
      <c r="N17" s="614"/>
      <c r="O17" s="614"/>
      <c r="P17" s="616"/>
      <c r="Q17" s="613"/>
      <c r="R17" s="617"/>
      <c r="S17" s="617"/>
      <c r="T17" s="618"/>
    </row>
    <row r="18" spans="2:20" s="18" customFormat="1" ht="20.25" customHeight="1" x14ac:dyDescent="0.2">
      <c r="B18" s="625"/>
      <c r="C18" s="625"/>
      <c r="D18" s="620"/>
      <c r="E18" s="600"/>
      <c r="F18" s="601"/>
      <c r="G18" s="601"/>
      <c r="H18" s="601"/>
      <c r="I18" s="602"/>
      <c r="J18" s="600"/>
      <c r="K18" s="601"/>
      <c r="L18" s="601"/>
      <c r="M18" s="601"/>
      <c r="N18" s="601"/>
      <c r="O18" s="601"/>
      <c r="P18" s="604"/>
      <c r="Q18" s="600"/>
      <c r="R18" s="605"/>
      <c r="S18" s="605"/>
      <c r="T18" s="606"/>
    </row>
    <row r="19" spans="2:20" s="18" customFormat="1" ht="20.25" customHeight="1" x14ac:dyDescent="0.2">
      <c r="B19" s="621"/>
      <c r="C19" s="621"/>
      <c r="D19" s="622"/>
      <c r="E19" s="607"/>
      <c r="F19" s="608"/>
      <c r="G19" s="608"/>
      <c r="H19" s="608"/>
      <c r="I19" s="609"/>
      <c r="J19" s="607"/>
      <c r="K19" s="608"/>
      <c r="L19" s="608"/>
      <c r="M19" s="608"/>
      <c r="N19" s="608"/>
      <c r="O19" s="608"/>
      <c r="P19" s="610"/>
      <c r="Q19" s="607"/>
      <c r="R19" s="611"/>
      <c r="S19" s="611"/>
      <c r="T19" s="612"/>
    </row>
    <row r="20" spans="2:20" s="18" customFormat="1" ht="20.25" customHeight="1" x14ac:dyDescent="0.2">
      <c r="B20" s="621"/>
      <c r="C20" s="621"/>
      <c r="D20" s="622"/>
      <c r="E20" s="607"/>
      <c r="F20" s="608"/>
      <c r="G20" s="608"/>
      <c r="H20" s="608"/>
      <c r="I20" s="609"/>
      <c r="J20" s="607"/>
      <c r="K20" s="608"/>
      <c r="L20" s="608"/>
      <c r="M20" s="608"/>
      <c r="N20" s="608"/>
      <c r="O20" s="608"/>
      <c r="P20" s="610"/>
      <c r="Q20" s="607"/>
      <c r="R20" s="611"/>
      <c r="S20" s="611"/>
      <c r="T20" s="612"/>
    </row>
    <row r="21" spans="2:20" s="18" customFormat="1" ht="20.25" customHeight="1" x14ac:dyDescent="0.2">
      <c r="B21" s="621"/>
      <c r="C21" s="621"/>
      <c r="D21" s="622"/>
      <c r="E21" s="607"/>
      <c r="F21" s="608"/>
      <c r="G21" s="608"/>
      <c r="H21" s="608"/>
      <c r="I21" s="609"/>
      <c r="J21" s="607"/>
      <c r="K21" s="608"/>
      <c r="L21" s="608"/>
      <c r="M21" s="608"/>
      <c r="N21" s="608"/>
      <c r="O21" s="608"/>
      <c r="P21" s="610"/>
      <c r="Q21" s="607"/>
      <c r="R21" s="611"/>
      <c r="S21" s="611"/>
      <c r="T21" s="612"/>
    </row>
    <row r="22" spans="2:20" s="18" customFormat="1" ht="20.25" customHeight="1" thickBot="1" x14ac:dyDescent="0.25">
      <c r="B22" s="623"/>
      <c r="C22" s="623"/>
      <c r="D22" s="624"/>
      <c r="E22" s="613"/>
      <c r="F22" s="614"/>
      <c r="G22" s="614"/>
      <c r="H22" s="614"/>
      <c r="I22" s="615"/>
      <c r="J22" s="613"/>
      <c r="K22" s="614"/>
      <c r="L22" s="614"/>
      <c r="M22" s="614"/>
      <c r="N22" s="614"/>
      <c r="O22" s="614"/>
      <c r="P22" s="616"/>
      <c r="Q22" s="613"/>
      <c r="R22" s="617"/>
      <c r="S22" s="617"/>
      <c r="T22" s="618"/>
    </row>
    <row r="23" spans="2:20" s="18" customFormat="1" ht="20.25" customHeight="1" x14ac:dyDescent="0.2">
      <c r="B23" s="625"/>
      <c r="C23" s="625"/>
      <c r="D23" s="620"/>
      <c r="E23" s="600"/>
      <c r="F23" s="601"/>
      <c r="G23" s="601"/>
      <c r="H23" s="601"/>
      <c r="I23" s="602"/>
      <c r="J23" s="600"/>
      <c r="K23" s="601"/>
      <c r="L23" s="601"/>
      <c r="M23" s="601"/>
      <c r="N23" s="601"/>
      <c r="O23" s="601"/>
      <c r="P23" s="604"/>
      <c r="Q23" s="600"/>
      <c r="R23" s="605"/>
      <c r="S23" s="605"/>
      <c r="T23" s="606"/>
    </row>
    <row r="24" spans="2:20" s="18" customFormat="1" ht="20.25" customHeight="1" x14ac:dyDescent="0.2">
      <c r="B24" s="621"/>
      <c r="C24" s="621"/>
      <c r="D24" s="622"/>
      <c r="E24" s="607"/>
      <c r="F24" s="608"/>
      <c r="G24" s="608"/>
      <c r="H24" s="608"/>
      <c r="I24" s="609"/>
      <c r="J24" s="607"/>
      <c r="K24" s="608"/>
      <c r="L24" s="608"/>
      <c r="M24" s="608"/>
      <c r="N24" s="608"/>
      <c r="O24" s="608"/>
      <c r="P24" s="610"/>
      <c r="Q24" s="607"/>
      <c r="R24" s="611"/>
      <c r="S24" s="611"/>
      <c r="T24" s="612"/>
    </row>
    <row r="25" spans="2:20" s="18" customFormat="1" ht="20.25" customHeight="1" x14ac:dyDescent="0.2">
      <c r="B25" s="621"/>
      <c r="C25" s="621"/>
      <c r="D25" s="622"/>
      <c r="E25" s="607"/>
      <c r="F25" s="608"/>
      <c r="G25" s="608"/>
      <c r="H25" s="608"/>
      <c r="I25" s="609"/>
      <c r="J25" s="607"/>
      <c r="K25" s="608"/>
      <c r="L25" s="608"/>
      <c r="M25" s="608"/>
      <c r="N25" s="608"/>
      <c r="O25" s="608"/>
      <c r="P25" s="610"/>
      <c r="Q25" s="607"/>
      <c r="R25" s="611"/>
      <c r="S25" s="611"/>
      <c r="T25" s="612"/>
    </row>
    <row r="26" spans="2:20" s="18" customFormat="1" ht="20.25" customHeight="1" x14ac:dyDescent="0.2">
      <c r="B26" s="621"/>
      <c r="C26" s="621"/>
      <c r="D26" s="622"/>
      <c r="E26" s="607"/>
      <c r="F26" s="608"/>
      <c r="G26" s="608"/>
      <c r="H26" s="608"/>
      <c r="I26" s="609"/>
      <c r="J26" s="607"/>
      <c r="K26" s="608"/>
      <c r="L26" s="608"/>
      <c r="M26" s="608"/>
      <c r="N26" s="608"/>
      <c r="O26" s="608"/>
      <c r="P26" s="610"/>
      <c r="Q26" s="607"/>
      <c r="R26" s="611"/>
      <c r="S26" s="611"/>
      <c r="T26" s="612"/>
    </row>
    <row r="27" spans="2:20" s="18" customFormat="1" ht="20.25" customHeight="1" thickBot="1" x14ac:dyDescent="0.25">
      <c r="B27" s="623"/>
      <c r="C27" s="623"/>
      <c r="D27" s="624"/>
      <c r="E27" s="613"/>
      <c r="F27" s="614"/>
      <c r="G27" s="614"/>
      <c r="H27" s="614"/>
      <c r="I27" s="615"/>
      <c r="J27" s="613"/>
      <c r="K27" s="614"/>
      <c r="L27" s="614"/>
      <c r="M27" s="614"/>
      <c r="N27" s="614"/>
      <c r="O27" s="614"/>
      <c r="P27" s="616"/>
      <c r="Q27" s="613"/>
      <c r="R27" s="617"/>
      <c r="S27" s="617"/>
      <c r="T27" s="618"/>
    </row>
    <row r="28" spans="2:20" s="18" customFormat="1" ht="20.25" customHeight="1" x14ac:dyDescent="0.2">
      <c r="B28" s="625"/>
      <c r="C28" s="625"/>
      <c r="D28" s="620"/>
      <c r="E28" s="600"/>
      <c r="F28" s="601"/>
      <c r="G28" s="601"/>
      <c r="H28" s="601"/>
      <c r="I28" s="602"/>
      <c r="J28" s="600"/>
      <c r="K28" s="601"/>
      <c r="L28" s="601"/>
      <c r="M28" s="601"/>
      <c r="N28" s="601"/>
      <c r="O28" s="601"/>
      <c r="P28" s="604"/>
      <c r="Q28" s="600"/>
      <c r="R28" s="605"/>
      <c r="S28" s="605"/>
      <c r="T28" s="606"/>
    </row>
    <row r="29" spans="2:20" s="18" customFormat="1" ht="20.25" customHeight="1" x14ac:dyDescent="0.2">
      <c r="B29" s="621"/>
      <c r="C29" s="621"/>
      <c r="D29" s="622"/>
      <c r="E29" s="607"/>
      <c r="F29" s="608"/>
      <c r="G29" s="608"/>
      <c r="H29" s="608"/>
      <c r="I29" s="609"/>
      <c r="J29" s="607"/>
      <c r="K29" s="608"/>
      <c r="L29" s="608"/>
      <c r="M29" s="608"/>
      <c r="N29" s="608"/>
      <c r="O29" s="608"/>
      <c r="P29" s="610"/>
      <c r="Q29" s="607"/>
      <c r="R29" s="611"/>
      <c r="S29" s="611"/>
      <c r="T29" s="612"/>
    </row>
    <row r="30" spans="2:20" s="18" customFormat="1" ht="20.25" customHeight="1" x14ac:dyDescent="0.2">
      <c r="B30" s="621"/>
      <c r="C30" s="621"/>
      <c r="D30" s="622"/>
      <c r="E30" s="607"/>
      <c r="F30" s="608"/>
      <c r="G30" s="608"/>
      <c r="H30" s="608"/>
      <c r="I30" s="609"/>
      <c r="J30" s="607"/>
      <c r="K30" s="608"/>
      <c r="L30" s="608"/>
      <c r="M30" s="608"/>
      <c r="N30" s="608"/>
      <c r="O30" s="608"/>
      <c r="P30" s="610"/>
      <c r="Q30" s="607"/>
      <c r="R30" s="611"/>
      <c r="S30" s="611"/>
      <c r="T30" s="612"/>
    </row>
    <row r="31" spans="2:20" s="18" customFormat="1" ht="20.25" customHeight="1" x14ac:dyDescent="0.2">
      <c r="B31" s="621"/>
      <c r="C31" s="621"/>
      <c r="D31" s="622"/>
      <c r="E31" s="607"/>
      <c r="F31" s="608"/>
      <c r="G31" s="608"/>
      <c r="H31" s="608"/>
      <c r="I31" s="609"/>
      <c r="J31" s="607"/>
      <c r="K31" s="608"/>
      <c r="L31" s="608"/>
      <c r="M31" s="608"/>
      <c r="N31" s="608"/>
      <c r="O31" s="608"/>
      <c r="P31" s="610"/>
      <c r="Q31" s="607"/>
      <c r="R31" s="611"/>
      <c r="S31" s="611"/>
      <c r="T31" s="612"/>
    </row>
    <row r="32" spans="2:20" s="18" customFormat="1" ht="20.25" customHeight="1" thickBot="1" x14ac:dyDescent="0.25">
      <c r="B32" s="623"/>
      <c r="C32" s="623"/>
      <c r="D32" s="624"/>
      <c r="E32" s="613"/>
      <c r="F32" s="614"/>
      <c r="G32" s="614"/>
      <c r="H32" s="614"/>
      <c r="I32" s="615"/>
      <c r="J32" s="613"/>
      <c r="K32" s="614"/>
      <c r="L32" s="614"/>
      <c r="M32" s="614"/>
      <c r="N32" s="614"/>
      <c r="O32" s="614"/>
      <c r="P32" s="616"/>
      <c r="Q32" s="613"/>
      <c r="R32" s="617"/>
      <c r="S32" s="617"/>
      <c r="T32" s="618"/>
    </row>
    <row r="33" spans="2:20" s="18" customFormat="1" ht="20.25" customHeight="1" x14ac:dyDescent="0.2">
      <c r="B33" s="625"/>
      <c r="C33" s="625"/>
      <c r="D33" s="620"/>
      <c r="E33" s="600"/>
      <c r="F33" s="601"/>
      <c r="G33" s="601"/>
      <c r="H33" s="601"/>
      <c r="I33" s="602"/>
      <c r="J33" s="600"/>
      <c r="K33" s="601"/>
      <c r="L33" s="601"/>
      <c r="M33" s="601"/>
      <c r="N33" s="601"/>
      <c r="O33" s="601"/>
      <c r="P33" s="604"/>
      <c r="Q33" s="600"/>
      <c r="R33" s="605"/>
      <c r="S33" s="605"/>
      <c r="T33" s="606"/>
    </row>
    <row r="34" spans="2:20" s="18" customFormat="1" ht="20.25" customHeight="1" x14ac:dyDescent="0.2">
      <c r="B34" s="621"/>
      <c r="C34" s="621"/>
      <c r="D34" s="622"/>
      <c r="E34" s="607"/>
      <c r="F34" s="608"/>
      <c r="G34" s="608"/>
      <c r="H34" s="608"/>
      <c r="I34" s="609"/>
      <c r="J34" s="607"/>
      <c r="K34" s="608"/>
      <c r="L34" s="608"/>
      <c r="M34" s="608"/>
      <c r="N34" s="608"/>
      <c r="O34" s="608"/>
      <c r="P34" s="610"/>
      <c r="Q34" s="607"/>
      <c r="R34" s="611"/>
      <c r="S34" s="611"/>
      <c r="T34" s="612"/>
    </row>
    <row r="35" spans="2:20" s="18" customFormat="1" ht="20.25" customHeight="1" x14ac:dyDescent="0.2">
      <c r="B35" s="621"/>
      <c r="C35" s="621"/>
      <c r="D35" s="622"/>
      <c r="E35" s="607"/>
      <c r="F35" s="608"/>
      <c r="G35" s="608"/>
      <c r="H35" s="608"/>
      <c r="I35" s="609"/>
      <c r="J35" s="607"/>
      <c r="K35" s="608"/>
      <c r="L35" s="608"/>
      <c r="M35" s="608"/>
      <c r="N35" s="608"/>
      <c r="O35" s="608"/>
      <c r="P35" s="610"/>
      <c r="Q35" s="607"/>
      <c r="R35" s="611"/>
      <c r="S35" s="611"/>
      <c r="T35" s="612"/>
    </row>
    <row r="36" spans="2:20" s="18" customFormat="1" ht="20.25" customHeight="1" x14ac:dyDescent="0.2">
      <c r="B36" s="621"/>
      <c r="C36" s="621"/>
      <c r="D36" s="622"/>
      <c r="E36" s="607"/>
      <c r="F36" s="608"/>
      <c r="G36" s="608"/>
      <c r="H36" s="608"/>
      <c r="I36" s="609"/>
      <c r="J36" s="607"/>
      <c r="K36" s="608"/>
      <c r="L36" s="608"/>
      <c r="M36" s="608"/>
      <c r="N36" s="608"/>
      <c r="O36" s="608"/>
      <c r="P36" s="610"/>
      <c r="Q36" s="607"/>
      <c r="R36" s="611"/>
      <c r="S36" s="611"/>
      <c r="T36" s="612"/>
    </row>
    <row r="37" spans="2:20" s="18" customFormat="1" ht="20.25" customHeight="1" thickBot="1" x14ac:dyDescent="0.25">
      <c r="B37" s="623"/>
      <c r="C37" s="623"/>
      <c r="D37" s="624"/>
      <c r="E37" s="613"/>
      <c r="F37" s="614"/>
      <c r="G37" s="614"/>
      <c r="H37" s="614"/>
      <c r="I37" s="615"/>
      <c r="J37" s="613"/>
      <c r="K37" s="614"/>
      <c r="L37" s="614"/>
      <c r="M37" s="614"/>
      <c r="N37" s="614"/>
      <c r="O37" s="614"/>
      <c r="P37" s="616"/>
      <c r="Q37" s="613"/>
      <c r="R37" s="617"/>
      <c r="S37" s="617"/>
      <c r="T37" s="618"/>
    </row>
    <row r="38" spans="2:20" s="18" customFormat="1" ht="20.25" customHeight="1" x14ac:dyDescent="0.2">
      <c r="B38" s="625"/>
      <c r="C38" s="625"/>
      <c r="D38" s="620"/>
      <c r="E38" s="600"/>
      <c r="F38" s="601"/>
      <c r="G38" s="601"/>
      <c r="H38" s="601"/>
      <c r="I38" s="602"/>
      <c r="J38" s="600"/>
      <c r="K38" s="601"/>
      <c r="L38" s="601"/>
      <c r="M38" s="601"/>
      <c r="N38" s="601"/>
      <c r="O38" s="601"/>
      <c r="P38" s="604"/>
      <c r="Q38" s="600"/>
      <c r="R38" s="605"/>
      <c r="S38" s="605"/>
      <c r="T38" s="606"/>
    </row>
    <row r="39" spans="2:20" s="18" customFormat="1" ht="20.25" customHeight="1" x14ac:dyDescent="0.2">
      <c r="B39" s="621"/>
      <c r="C39" s="621"/>
      <c r="D39" s="622"/>
      <c r="E39" s="607"/>
      <c r="F39" s="608"/>
      <c r="G39" s="608"/>
      <c r="H39" s="608"/>
      <c r="I39" s="609"/>
      <c r="J39" s="607"/>
      <c r="K39" s="608"/>
      <c r="L39" s="608"/>
      <c r="M39" s="608"/>
      <c r="N39" s="608"/>
      <c r="O39" s="608"/>
      <c r="P39" s="610"/>
      <c r="Q39" s="607"/>
      <c r="R39" s="611"/>
      <c r="S39" s="611"/>
      <c r="T39" s="612"/>
    </row>
    <row r="40" spans="2:20" s="18" customFormat="1" ht="20.25" customHeight="1" x14ac:dyDescent="0.2">
      <c r="B40" s="621"/>
      <c r="C40" s="621"/>
      <c r="D40" s="622"/>
      <c r="E40" s="607"/>
      <c r="F40" s="608"/>
      <c r="G40" s="608"/>
      <c r="H40" s="608"/>
      <c r="I40" s="609"/>
      <c r="J40" s="607"/>
      <c r="K40" s="608"/>
      <c r="L40" s="608"/>
      <c r="M40" s="608"/>
      <c r="N40" s="608"/>
      <c r="O40" s="608"/>
      <c r="P40" s="610"/>
      <c r="Q40" s="607"/>
      <c r="R40" s="611"/>
      <c r="S40" s="611"/>
      <c r="T40" s="612"/>
    </row>
    <row r="41" spans="2:20" s="18" customFormat="1" ht="20.25" customHeight="1" x14ac:dyDescent="0.2">
      <c r="B41" s="621"/>
      <c r="C41" s="621"/>
      <c r="D41" s="622"/>
      <c r="E41" s="607"/>
      <c r="F41" s="608"/>
      <c r="G41" s="608"/>
      <c r="H41" s="608"/>
      <c r="I41" s="609"/>
      <c r="J41" s="607"/>
      <c r="K41" s="608"/>
      <c r="L41" s="608"/>
      <c r="M41" s="608"/>
      <c r="N41" s="608"/>
      <c r="O41" s="608"/>
      <c r="P41" s="610"/>
      <c r="Q41" s="607"/>
      <c r="R41" s="611"/>
      <c r="S41" s="611"/>
      <c r="T41" s="612"/>
    </row>
    <row r="42" spans="2:20" s="18" customFormat="1" ht="20.25" customHeight="1" thickBot="1" x14ac:dyDescent="0.25">
      <c r="B42" s="623"/>
      <c r="C42" s="623"/>
      <c r="D42" s="624"/>
      <c r="E42" s="613"/>
      <c r="F42" s="614"/>
      <c r="G42" s="614"/>
      <c r="H42" s="614"/>
      <c r="I42" s="615"/>
      <c r="J42" s="613"/>
      <c r="K42" s="614"/>
      <c r="L42" s="614"/>
      <c r="M42" s="614"/>
      <c r="N42" s="614"/>
      <c r="O42" s="614"/>
      <c r="P42" s="616"/>
      <c r="Q42" s="613"/>
      <c r="R42" s="617"/>
      <c r="S42" s="617"/>
      <c r="T42" s="618"/>
    </row>
    <row r="43" spans="2:20" s="18" customFormat="1" ht="20.25" customHeight="1" x14ac:dyDescent="0.2">
      <c r="B43" s="625"/>
      <c r="C43" s="625"/>
      <c r="D43" s="620"/>
      <c r="E43" s="600"/>
      <c r="F43" s="601"/>
      <c r="G43" s="601"/>
      <c r="H43" s="601"/>
      <c r="I43" s="602"/>
      <c r="J43" s="600"/>
      <c r="K43" s="601"/>
      <c r="L43" s="601"/>
      <c r="M43" s="601"/>
      <c r="N43" s="601"/>
      <c r="O43" s="601"/>
      <c r="P43" s="604"/>
      <c r="Q43" s="600"/>
      <c r="R43" s="605"/>
      <c r="S43" s="605"/>
      <c r="T43" s="606"/>
    </row>
    <row r="44" spans="2:20" s="18" customFormat="1" ht="20.25" customHeight="1" x14ac:dyDescent="0.2">
      <c r="B44" s="621"/>
      <c r="C44" s="621"/>
      <c r="D44" s="622"/>
      <c r="E44" s="607"/>
      <c r="F44" s="608"/>
      <c r="G44" s="608"/>
      <c r="H44" s="608"/>
      <c r="I44" s="609"/>
      <c r="J44" s="607"/>
      <c r="K44" s="608"/>
      <c r="L44" s="608"/>
      <c r="M44" s="608"/>
      <c r="N44" s="608"/>
      <c r="O44" s="608"/>
      <c r="P44" s="610"/>
      <c r="Q44" s="607"/>
      <c r="R44" s="611"/>
      <c r="S44" s="611"/>
      <c r="T44" s="612"/>
    </row>
    <row r="45" spans="2:20" s="18" customFormat="1" ht="20.25" customHeight="1" x14ac:dyDescent="0.2">
      <c r="B45" s="621"/>
      <c r="C45" s="621"/>
      <c r="D45" s="622"/>
      <c r="E45" s="607"/>
      <c r="F45" s="608"/>
      <c r="G45" s="608"/>
      <c r="H45" s="608"/>
      <c r="I45" s="609"/>
      <c r="J45" s="607"/>
      <c r="K45" s="608"/>
      <c r="L45" s="608"/>
      <c r="M45" s="608"/>
      <c r="N45" s="608"/>
      <c r="O45" s="608"/>
      <c r="P45" s="610"/>
      <c r="Q45" s="607"/>
      <c r="R45" s="611"/>
      <c r="S45" s="611"/>
      <c r="T45" s="612"/>
    </row>
    <row r="46" spans="2:20" s="18" customFormat="1" ht="20.25" customHeight="1" x14ac:dyDescent="0.2">
      <c r="B46" s="621"/>
      <c r="C46" s="621"/>
      <c r="D46" s="622"/>
      <c r="E46" s="607"/>
      <c r="F46" s="608"/>
      <c r="G46" s="608"/>
      <c r="H46" s="608"/>
      <c r="I46" s="609"/>
      <c r="J46" s="607"/>
      <c r="K46" s="608"/>
      <c r="L46" s="608"/>
      <c r="M46" s="608"/>
      <c r="N46" s="608"/>
      <c r="O46" s="608"/>
      <c r="P46" s="610"/>
      <c r="Q46" s="607"/>
      <c r="R46" s="611"/>
      <c r="S46" s="611"/>
      <c r="T46" s="612"/>
    </row>
    <row r="47" spans="2:20" s="18" customFormat="1" ht="20.25" customHeight="1" thickBot="1" x14ac:dyDescent="0.25">
      <c r="B47" s="623"/>
      <c r="C47" s="623"/>
      <c r="D47" s="624"/>
      <c r="E47" s="613"/>
      <c r="F47" s="614"/>
      <c r="G47" s="614"/>
      <c r="H47" s="614"/>
      <c r="I47" s="615"/>
      <c r="J47" s="613"/>
      <c r="K47" s="614"/>
      <c r="L47" s="614"/>
      <c r="M47" s="614"/>
      <c r="N47" s="614"/>
      <c r="O47" s="614"/>
      <c r="P47" s="616"/>
      <c r="Q47" s="613"/>
      <c r="R47" s="617"/>
      <c r="S47" s="617"/>
      <c r="T47" s="618"/>
    </row>
    <row r="48" spans="2:20" s="18" customFormat="1" ht="20.25" customHeight="1" x14ac:dyDescent="0.2">
      <c r="B48" s="625"/>
      <c r="C48" s="625"/>
      <c r="D48" s="620"/>
      <c r="E48" s="600"/>
      <c r="F48" s="601"/>
      <c r="G48" s="601"/>
      <c r="H48" s="601"/>
      <c r="I48" s="602"/>
      <c r="J48" s="600"/>
      <c r="K48" s="601"/>
      <c r="L48" s="601"/>
      <c r="M48" s="601"/>
      <c r="N48" s="601"/>
      <c r="O48" s="601"/>
      <c r="P48" s="604"/>
      <c r="Q48" s="600"/>
      <c r="R48" s="605"/>
      <c r="S48" s="605"/>
      <c r="T48" s="606"/>
    </row>
    <row r="49" spans="2:20" s="18" customFormat="1" ht="20.25" customHeight="1" x14ac:dyDescent="0.2">
      <c r="B49" s="621"/>
      <c r="C49" s="621"/>
      <c r="D49" s="622"/>
      <c r="E49" s="607"/>
      <c r="F49" s="608"/>
      <c r="G49" s="608"/>
      <c r="H49" s="608"/>
      <c r="I49" s="609"/>
      <c r="J49" s="607"/>
      <c r="K49" s="608"/>
      <c r="L49" s="608"/>
      <c r="M49" s="608"/>
      <c r="N49" s="608"/>
      <c r="O49" s="608"/>
      <c r="P49" s="610"/>
      <c r="Q49" s="607"/>
      <c r="R49" s="611"/>
      <c r="S49" s="611"/>
      <c r="T49" s="612"/>
    </row>
    <row r="50" spans="2:20" s="18" customFormat="1" ht="20.25" customHeight="1" x14ac:dyDescent="0.2">
      <c r="B50" s="621"/>
      <c r="C50" s="621"/>
      <c r="D50" s="622"/>
      <c r="E50" s="607"/>
      <c r="F50" s="608"/>
      <c r="G50" s="608"/>
      <c r="H50" s="608"/>
      <c r="I50" s="609"/>
      <c r="J50" s="607"/>
      <c r="K50" s="608"/>
      <c r="L50" s="608"/>
      <c r="M50" s="608"/>
      <c r="N50" s="608"/>
      <c r="O50" s="608"/>
      <c r="P50" s="610"/>
      <c r="Q50" s="607"/>
      <c r="R50" s="611"/>
      <c r="S50" s="611"/>
      <c r="T50" s="612"/>
    </row>
    <row r="51" spans="2:20" s="18" customFormat="1" ht="20.25" customHeight="1" x14ac:dyDescent="0.2">
      <c r="B51" s="621"/>
      <c r="C51" s="621"/>
      <c r="D51" s="622"/>
      <c r="E51" s="607"/>
      <c r="F51" s="608"/>
      <c r="G51" s="608"/>
      <c r="H51" s="608"/>
      <c r="I51" s="609"/>
      <c r="J51" s="607"/>
      <c r="K51" s="608"/>
      <c r="L51" s="608"/>
      <c r="M51" s="608"/>
      <c r="N51" s="608"/>
      <c r="O51" s="608"/>
      <c r="P51" s="610"/>
      <c r="Q51" s="607"/>
      <c r="R51" s="611"/>
      <c r="S51" s="611"/>
      <c r="T51" s="612"/>
    </row>
    <row r="52" spans="2:20" s="18" customFormat="1" ht="20.25" customHeight="1" thickBot="1" x14ac:dyDescent="0.25">
      <c r="B52" s="623"/>
      <c r="C52" s="623"/>
      <c r="D52" s="624"/>
      <c r="E52" s="613"/>
      <c r="F52" s="614"/>
      <c r="G52" s="614"/>
      <c r="H52" s="614"/>
      <c r="I52" s="615"/>
      <c r="J52" s="613"/>
      <c r="K52" s="614"/>
      <c r="L52" s="614"/>
      <c r="M52" s="614"/>
      <c r="N52" s="614"/>
      <c r="O52" s="614"/>
      <c r="P52" s="616"/>
      <c r="Q52" s="613"/>
      <c r="R52" s="617"/>
      <c r="S52" s="617"/>
      <c r="T52" s="618"/>
    </row>
    <row r="53" spans="2:20" s="18" customFormat="1" ht="20.25" customHeight="1" x14ac:dyDescent="0.2">
      <c r="B53" s="625"/>
      <c r="C53" s="625"/>
      <c r="D53" s="620"/>
      <c r="E53" s="600"/>
      <c r="F53" s="601"/>
      <c r="G53" s="601"/>
      <c r="H53" s="601"/>
      <c r="I53" s="602"/>
      <c r="J53" s="600"/>
      <c r="K53" s="601"/>
      <c r="L53" s="601"/>
      <c r="M53" s="601"/>
      <c r="N53" s="601"/>
      <c r="O53" s="601"/>
      <c r="P53" s="604"/>
      <c r="Q53" s="600"/>
      <c r="R53" s="605"/>
      <c r="S53" s="605"/>
      <c r="T53" s="606"/>
    </row>
    <row r="54" spans="2:20" s="18" customFormat="1" ht="20.25" customHeight="1" x14ac:dyDescent="0.2">
      <c r="B54" s="621"/>
      <c r="C54" s="621"/>
      <c r="D54" s="622"/>
      <c r="E54" s="607"/>
      <c r="F54" s="608"/>
      <c r="G54" s="608"/>
      <c r="H54" s="608"/>
      <c r="I54" s="609"/>
      <c r="J54" s="607"/>
      <c r="K54" s="608"/>
      <c r="L54" s="608"/>
      <c r="M54" s="608"/>
      <c r="N54" s="608"/>
      <c r="O54" s="608"/>
      <c r="P54" s="610"/>
      <c r="Q54" s="607"/>
      <c r="R54" s="611"/>
      <c r="S54" s="611"/>
      <c r="T54" s="612"/>
    </row>
    <row r="55" spans="2:20" s="18" customFormat="1" ht="20.25" customHeight="1" x14ac:dyDescent="0.2">
      <c r="B55" s="621"/>
      <c r="C55" s="621"/>
      <c r="D55" s="622"/>
      <c r="E55" s="607"/>
      <c r="F55" s="608"/>
      <c r="G55" s="608"/>
      <c r="H55" s="608"/>
      <c r="I55" s="609"/>
      <c r="J55" s="607"/>
      <c r="K55" s="608"/>
      <c r="L55" s="608"/>
      <c r="M55" s="608"/>
      <c r="N55" s="608"/>
      <c r="O55" s="608"/>
      <c r="P55" s="610"/>
      <c r="Q55" s="607"/>
      <c r="R55" s="611"/>
      <c r="S55" s="611"/>
      <c r="T55" s="612"/>
    </row>
    <row r="56" spans="2:20" s="18" customFormat="1" ht="20.25" customHeight="1" x14ac:dyDescent="0.2">
      <c r="B56" s="621"/>
      <c r="C56" s="621"/>
      <c r="D56" s="622"/>
      <c r="E56" s="607"/>
      <c r="F56" s="608"/>
      <c r="G56" s="608"/>
      <c r="H56" s="608"/>
      <c r="I56" s="609"/>
      <c r="J56" s="607"/>
      <c r="K56" s="608"/>
      <c r="L56" s="608"/>
      <c r="M56" s="608"/>
      <c r="N56" s="608"/>
      <c r="O56" s="608"/>
      <c r="P56" s="610"/>
      <c r="Q56" s="607"/>
      <c r="R56" s="611"/>
      <c r="S56" s="611"/>
      <c r="T56" s="612"/>
    </row>
    <row r="57" spans="2:20" s="18" customFormat="1" ht="20.25" customHeight="1" thickBot="1" x14ac:dyDescent="0.25">
      <c r="B57" s="623"/>
      <c r="C57" s="623"/>
      <c r="D57" s="624"/>
      <c r="E57" s="613"/>
      <c r="F57" s="614"/>
      <c r="G57" s="614"/>
      <c r="H57" s="614"/>
      <c r="I57" s="615"/>
      <c r="J57" s="613"/>
      <c r="K57" s="614"/>
      <c r="L57" s="614"/>
      <c r="M57" s="614"/>
      <c r="N57" s="614"/>
      <c r="O57" s="614"/>
      <c r="P57" s="616"/>
      <c r="Q57" s="613"/>
      <c r="R57" s="617"/>
      <c r="S57" s="617"/>
      <c r="T57" s="618"/>
    </row>
    <row r="58" spans="2:20" s="18" customFormat="1" ht="20.25" customHeight="1" x14ac:dyDescent="0.2">
      <c r="B58" s="625"/>
      <c r="C58" s="625"/>
      <c r="D58" s="620"/>
      <c r="E58" s="600"/>
      <c r="F58" s="601"/>
      <c r="G58" s="601"/>
      <c r="H58" s="601"/>
      <c r="I58" s="602"/>
      <c r="J58" s="600"/>
      <c r="K58" s="601"/>
      <c r="L58" s="601"/>
      <c r="M58" s="601"/>
      <c r="N58" s="601"/>
      <c r="O58" s="601"/>
      <c r="P58" s="604"/>
      <c r="Q58" s="600"/>
      <c r="R58" s="605"/>
      <c r="S58" s="605"/>
      <c r="T58" s="606"/>
    </row>
    <row r="59" spans="2:20" s="18" customFormat="1" ht="20.25" customHeight="1" x14ac:dyDescent="0.2">
      <c r="B59" s="621"/>
      <c r="C59" s="621"/>
      <c r="D59" s="622"/>
      <c r="E59" s="607"/>
      <c r="F59" s="608"/>
      <c r="G59" s="608"/>
      <c r="H59" s="608"/>
      <c r="I59" s="609"/>
      <c r="J59" s="607"/>
      <c r="K59" s="608"/>
      <c r="L59" s="608"/>
      <c r="M59" s="608"/>
      <c r="N59" s="608"/>
      <c r="O59" s="608"/>
      <c r="P59" s="610"/>
      <c r="Q59" s="607"/>
      <c r="R59" s="611"/>
      <c r="S59" s="611"/>
      <c r="T59" s="612"/>
    </row>
    <row r="60" spans="2:20" s="18" customFormat="1" ht="20.25" customHeight="1" x14ac:dyDescent="0.2">
      <c r="B60" s="621"/>
      <c r="C60" s="621"/>
      <c r="D60" s="622"/>
      <c r="E60" s="607"/>
      <c r="F60" s="608"/>
      <c r="G60" s="608"/>
      <c r="H60" s="608"/>
      <c r="I60" s="609"/>
      <c r="J60" s="607"/>
      <c r="K60" s="608"/>
      <c r="L60" s="608"/>
      <c r="M60" s="608"/>
      <c r="N60" s="608"/>
      <c r="O60" s="608"/>
      <c r="P60" s="610"/>
      <c r="Q60" s="607"/>
      <c r="R60" s="611"/>
      <c r="S60" s="611"/>
      <c r="T60" s="612"/>
    </row>
    <row r="61" spans="2:20" s="18" customFormat="1" ht="20.25" customHeight="1" x14ac:dyDescent="0.2">
      <c r="B61" s="621"/>
      <c r="C61" s="621"/>
      <c r="D61" s="622"/>
      <c r="E61" s="607"/>
      <c r="F61" s="608"/>
      <c r="G61" s="608"/>
      <c r="H61" s="608"/>
      <c r="I61" s="609"/>
      <c r="J61" s="607"/>
      <c r="K61" s="608"/>
      <c r="L61" s="608"/>
      <c r="M61" s="608"/>
      <c r="N61" s="608"/>
      <c r="O61" s="608"/>
      <c r="P61" s="610"/>
      <c r="Q61" s="607"/>
      <c r="R61" s="611"/>
      <c r="S61" s="611"/>
      <c r="T61" s="612"/>
    </row>
    <row r="62" spans="2:20" s="18" customFormat="1" ht="20.25" customHeight="1" thickBot="1" x14ac:dyDescent="0.25">
      <c r="B62" s="623"/>
      <c r="C62" s="623"/>
      <c r="D62" s="624"/>
      <c r="E62" s="613"/>
      <c r="F62" s="614"/>
      <c r="G62" s="614"/>
      <c r="H62" s="614"/>
      <c r="I62" s="615"/>
      <c r="J62" s="613"/>
      <c r="K62" s="614"/>
      <c r="L62" s="614"/>
      <c r="M62" s="614"/>
      <c r="N62" s="614"/>
      <c r="O62" s="614"/>
      <c r="P62" s="616"/>
      <c r="Q62" s="613"/>
      <c r="R62" s="617"/>
      <c r="S62" s="617"/>
      <c r="T62" s="618"/>
    </row>
    <row r="63" spans="2:20" s="18" customFormat="1" ht="20.25" customHeight="1" x14ac:dyDescent="0.2">
      <c r="B63" s="625"/>
      <c r="C63" s="625"/>
      <c r="D63" s="620"/>
      <c r="E63" s="600"/>
      <c r="F63" s="601"/>
      <c r="G63" s="601"/>
      <c r="H63" s="601"/>
      <c r="I63" s="602"/>
      <c r="J63" s="600"/>
      <c r="K63" s="601"/>
      <c r="L63" s="601"/>
      <c r="M63" s="601"/>
      <c r="N63" s="601"/>
      <c r="O63" s="601"/>
      <c r="P63" s="604"/>
      <c r="Q63" s="600"/>
      <c r="R63" s="605"/>
      <c r="S63" s="605"/>
      <c r="T63" s="606"/>
    </row>
    <row r="64" spans="2:20" s="18" customFormat="1" ht="20.25" customHeight="1" x14ac:dyDescent="0.2">
      <c r="B64" s="621"/>
      <c r="C64" s="621"/>
      <c r="D64" s="622"/>
      <c r="E64" s="607"/>
      <c r="F64" s="608"/>
      <c r="G64" s="608"/>
      <c r="H64" s="608"/>
      <c r="I64" s="609"/>
      <c r="J64" s="607"/>
      <c r="K64" s="608"/>
      <c r="L64" s="608"/>
      <c r="M64" s="608"/>
      <c r="N64" s="608"/>
      <c r="O64" s="608"/>
      <c r="P64" s="610"/>
      <c r="Q64" s="607"/>
      <c r="R64" s="611"/>
      <c r="S64" s="611"/>
      <c r="T64" s="612"/>
    </row>
    <row r="65" spans="2:20" s="18" customFormat="1" ht="20.25" customHeight="1" x14ac:dyDescent="0.2">
      <c r="B65" s="621"/>
      <c r="C65" s="621"/>
      <c r="D65" s="622"/>
      <c r="E65" s="607"/>
      <c r="F65" s="608"/>
      <c r="G65" s="608"/>
      <c r="H65" s="608"/>
      <c r="I65" s="609"/>
      <c r="J65" s="607"/>
      <c r="K65" s="608"/>
      <c r="L65" s="608"/>
      <c r="M65" s="608"/>
      <c r="N65" s="608"/>
      <c r="O65" s="608"/>
      <c r="P65" s="610"/>
      <c r="Q65" s="607"/>
      <c r="R65" s="611"/>
      <c r="S65" s="611"/>
      <c r="T65" s="612"/>
    </row>
    <row r="66" spans="2:20" s="18" customFormat="1" ht="20.25" customHeight="1" x14ac:dyDescent="0.2">
      <c r="B66" s="621"/>
      <c r="C66" s="621"/>
      <c r="D66" s="622"/>
      <c r="E66" s="607"/>
      <c r="F66" s="608"/>
      <c r="G66" s="608"/>
      <c r="H66" s="608"/>
      <c r="I66" s="609"/>
      <c r="J66" s="607"/>
      <c r="K66" s="608"/>
      <c r="L66" s="608"/>
      <c r="M66" s="608"/>
      <c r="N66" s="608"/>
      <c r="O66" s="608"/>
      <c r="P66" s="610"/>
      <c r="Q66" s="607"/>
      <c r="R66" s="611"/>
      <c r="S66" s="611"/>
      <c r="T66" s="612"/>
    </row>
    <row r="67" spans="2:20" s="18" customFormat="1" ht="20.25" customHeight="1" thickBot="1" x14ac:dyDescent="0.25">
      <c r="B67" s="623"/>
      <c r="C67" s="623"/>
      <c r="D67" s="624"/>
      <c r="E67" s="613"/>
      <c r="F67" s="614"/>
      <c r="G67" s="614"/>
      <c r="H67" s="614"/>
      <c r="I67" s="615"/>
      <c r="J67" s="613"/>
      <c r="K67" s="614"/>
      <c r="L67" s="614"/>
      <c r="M67" s="614"/>
      <c r="N67" s="614"/>
      <c r="O67" s="614"/>
      <c r="P67" s="616"/>
      <c r="Q67" s="613"/>
      <c r="R67" s="617"/>
      <c r="S67" s="617"/>
      <c r="T67" s="618"/>
    </row>
  </sheetData>
  <sheetProtection password="CF73" sheet="1" objects="1" scenarios="1"/>
  <mergeCells count="8">
    <mergeCell ref="B1:Q1"/>
    <mergeCell ref="B3:G3"/>
    <mergeCell ref="E5:I5"/>
    <mergeCell ref="J5:P5"/>
    <mergeCell ref="Q5:T5"/>
    <mergeCell ref="B4:T4"/>
    <mergeCell ref="B2:T2"/>
    <mergeCell ref="O3:T3"/>
  </mergeCells>
  <pageMargins left="0.45" right="0.2" top="0.35" bottom="0.35" header="0.5" footer="0.3"/>
  <pageSetup paperSize="9" orientation="landscape" r:id="rId1"/>
  <headerFooter alignWithMargins="0">
    <oddFooter xml:space="preserve">&amp;L&amp;C&amp;R&amp;"TH SarabunPSK"&amp;12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Q67"/>
  <sheetViews>
    <sheetView showGridLines="0" showZeros="0" zoomScaleNormal="100" zoomScaleSheetLayoutView="115" workbookViewId="0">
      <selection activeCell="D18" sqref="D18"/>
    </sheetView>
  </sheetViews>
  <sheetFormatPr defaultRowHeight="23.25" x14ac:dyDescent="0.55000000000000004"/>
  <cols>
    <col min="1" max="1" width="3" style="221" customWidth="1"/>
    <col min="2" max="3" width="5.85546875" style="222" customWidth="1"/>
    <col min="4" max="4" width="23.5703125" style="222" customWidth="1"/>
    <col min="5" max="9" width="5.85546875" style="222" customWidth="1"/>
    <col min="10" max="10" width="7.85546875" style="351" customWidth="1"/>
    <col min="11" max="11" width="8" style="223" customWidth="1"/>
    <col min="12" max="18" width="5.85546875" style="222" customWidth="1"/>
    <col min="19" max="19" width="7.85546875" style="351" customWidth="1"/>
    <col min="20" max="20" width="8" style="223" customWidth="1"/>
    <col min="21" max="21" width="1.28515625" style="224" customWidth="1"/>
    <col min="22" max="22" width="3" style="224" customWidth="1"/>
    <col min="23" max="23" width="5" style="222" customWidth="1"/>
    <col min="24" max="24" width="28.85546875" style="225" customWidth="1"/>
    <col min="25" max="28" width="7.42578125" style="222" customWidth="1"/>
    <col min="29" max="29" width="9.5703125" style="351" customWidth="1"/>
    <col min="30" max="30" width="9.5703125" style="223" customWidth="1"/>
    <col min="31" max="31" width="9.5703125" style="351" customWidth="1"/>
    <col min="32" max="32" width="9.5703125" style="223" customWidth="1"/>
    <col min="33" max="33" width="31.28515625" style="221" customWidth="1"/>
    <col min="34" max="34" width="4.140625" style="221" customWidth="1"/>
    <col min="35" max="35" width="2.5703125" style="221" customWidth="1"/>
    <col min="36" max="238" width="9.140625" style="221"/>
    <col min="239" max="240" width="6.42578125" style="221" customWidth="1"/>
    <col min="241" max="241" width="16.28515625" style="221" customWidth="1"/>
    <col min="242" max="242" width="2.7109375" style="221" customWidth="1"/>
    <col min="243" max="261" width="6.85546875" style="221" customWidth="1"/>
    <col min="262" max="262" width="4.140625" style="221" customWidth="1"/>
    <col min="263" max="263" width="2.7109375" style="221" customWidth="1"/>
    <col min="264" max="264" width="4.140625" style="221" customWidth="1"/>
    <col min="265" max="265" width="0.42578125" style="221" customWidth="1"/>
    <col min="266" max="266" width="2.28515625" style="221" customWidth="1"/>
    <col min="267" max="273" width="6.85546875" style="221" customWidth="1"/>
    <col min="274" max="274" width="0.42578125" style="221" customWidth="1"/>
    <col min="275" max="494" width="9.140625" style="221"/>
    <col min="495" max="496" width="6.42578125" style="221" customWidth="1"/>
    <col min="497" max="497" width="16.28515625" style="221" customWidth="1"/>
    <col min="498" max="498" width="2.7109375" style="221" customWidth="1"/>
    <col min="499" max="517" width="6.85546875" style="221" customWidth="1"/>
    <col min="518" max="518" width="4.140625" style="221" customWidth="1"/>
    <col min="519" max="519" width="2.7109375" style="221" customWidth="1"/>
    <col min="520" max="520" width="4.140625" style="221" customWidth="1"/>
    <col min="521" max="521" width="0.42578125" style="221" customWidth="1"/>
    <col min="522" max="522" width="2.28515625" style="221" customWidth="1"/>
    <col min="523" max="529" width="6.85546875" style="221" customWidth="1"/>
    <col min="530" max="530" width="0.42578125" style="221" customWidth="1"/>
    <col min="531" max="750" width="9.140625" style="221"/>
    <col min="751" max="752" width="6.42578125" style="221" customWidth="1"/>
    <col min="753" max="753" width="16.28515625" style="221" customWidth="1"/>
    <col min="754" max="754" width="2.7109375" style="221" customWidth="1"/>
    <col min="755" max="773" width="6.85546875" style="221" customWidth="1"/>
    <col min="774" max="774" width="4.140625" style="221" customWidth="1"/>
    <col min="775" max="775" width="2.7109375" style="221" customWidth="1"/>
    <col min="776" max="776" width="4.140625" style="221" customWidth="1"/>
    <col min="777" max="777" width="0.42578125" style="221" customWidth="1"/>
    <col min="778" max="778" width="2.28515625" style="221" customWidth="1"/>
    <col min="779" max="785" width="6.85546875" style="221" customWidth="1"/>
    <col min="786" max="786" width="0.42578125" style="221" customWidth="1"/>
    <col min="787" max="1006" width="9.140625" style="221"/>
    <col min="1007" max="1008" width="6.42578125" style="221" customWidth="1"/>
    <col min="1009" max="1009" width="16.28515625" style="221" customWidth="1"/>
    <col min="1010" max="1010" width="2.7109375" style="221" customWidth="1"/>
    <col min="1011" max="1029" width="6.85546875" style="221" customWidth="1"/>
    <col min="1030" max="1030" width="4.140625" style="221" customWidth="1"/>
    <col min="1031" max="1031" width="2.7109375" style="221" customWidth="1"/>
    <col min="1032" max="1032" width="4.140625" style="221" customWidth="1"/>
    <col min="1033" max="1033" width="0.42578125" style="221" customWidth="1"/>
    <col min="1034" max="1034" width="2.28515625" style="221" customWidth="1"/>
    <col min="1035" max="1041" width="6.85546875" style="221" customWidth="1"/>
    <col min="1042" max="1042" width="0.42578125" style="221" customWidth="1"/>
    <col min="1043" max="1262" width="9.140625" style="221"/>
    <col min="1263" max="1264" width="6.42578125" style="221" customWidth="1"/>
    <col min="1265" max="1265" width="16.28515625" style="221" customWidth="1"/>
    <col min="1266" max="1266" width="2.7109375" style="221" customWidth="1"/>
    <col min="1267" max="1285" width="6.85546875" style="221" customWidth="1"/>
    <col min="1286" max="1286" width="4.140625" style="221" customWidth="1"/>
    <col min="1287" max="1287" width="2.7109375" style="221" customWidth="1"/>
    <col min="1288" max="1288" width="4.140625" style="221" customWidth="1"/>
    <col min="1289" max="1289" width="0.42578125" style="221" customWidth="1"/>
    <col min="1290" max="1290" width="2.28515625" style="221" customWidth="1"/>
    <col min="1291" max="1297" width="6.85546875" style="221" customWidth="1"/>
    <col min="1298" max="1298" width="0.42578125" style="221" customWidth="1"/>
    <col min="1299" max="1518" width="9.140625" style="221"/>
    <col min="1519" max="1520" width="6.42578125" style="221" customWidth="1"/>
    <col min="1521" max="1521" width="16.28515625" style="221" customWidth="1"/>
    <col min="1522" max="1522" width="2.7109375" style="221" customWidth="1"/>
    <col min="1523" max="1541" width="6.85546875" style="221" customWidth="1"/>
    <col min="1542" max="1542" width="4.140625" style="221" customWidth="1"/>
    <col min="1543" max="1543" width="2.7109375" style="221" customWidth="1"/>
    <col min="1544" max="1544" width="4.140625" style="221" customWidth="1"/>
    <col min="1545" max="1545" width="0.42578125" style="221" customWidth="1"/>
    <col min="1546" max="1546" width="2.28515625" style="221" customWidth="1"/>
    <col min="1547" max="1553" width="6.85546875" style="221" customWidth="1"/>
    <col min="1554" max="1554" width="0.42578125" style="221" customWidth="1"/>
    <col min="1555" max="1774" width="9.140625" style="221"/>
    <col min="1775" max="1776" width="6.42578125" style="221" customWidth="1"/>
    <col min="1777" max="1777" width="16.28515625" style="221" customWidth="1"/>
    <col min="1778" max="1778" width="2.7109375" style="221" customWidth="1"/>
    <col min="1779" max="1797" width="6.85546875" style="221" customWidth="1"/>
    <col min="1798" max="1798" width="4.140625" style="221" customWidth="1"/>
    <col min="1799" max="1799" width="2.7109375" style="221" customWidth="1"/>
    <col min="1800" max="1800" width="4.140625" style="221" customWidth="1"/>
    <col min="1801" max="1801" width="0.42578125" style="221" customWidth="1"/>
    <col min="1802" max="1802" width="2.28515625" style="221" customWidth="1"/>
    <col min="1803" max="1809" width="6.85546875" style="221" customWidth="1"/>
    <col min="1810" max="1810" width="0.42578125" style="221" customWidth="1"/>
    <col min="1811" max="2030" width="9.140625" style="221"/>
    <col min="2031" max="2032" width="6.42578125" style="221" customWidth="1"/>
    <col min="2033" max="2033" width="16.28515625" style="221" customWidth="1"/>
    <col min="2034" max="2034" width="2.7109375" style="221" customWidth="1"/>
    <col min="2035" max="2053" width="6.85546875" style="221" customWidth="1"/>
    <col min="2054" max="2054" width="4.140625" style="221" customWidth="1"/>
    <col min="2055" max="2055" width="2.7109375" style="221" customWidth="1"/>
    <col min="2056" max="2056" width="4.140625" style="221" customWidth="1"/>
    <col min="2057" max="2057" width="0.42578125" style="221" customWidth="1"/>
    <col min="2058" max="2058" width="2.28515625" style="221" customWidth="1"/>
    <col min="2059" max="2065" width="6.85546875" style="221" customWidth="1"/>
    <col min="2066" max="2066" width="0.42578125" style="221" customWidth="1"/>
    <col min="2067" max="2286" width="9.140625" style="221"/>
    <col min="2287" max="2288" width="6.42578125" style="221" customWidth="1"/>
    <col min="2289" max="2289" width="16.28515625" style="221" customWidth="1"/>
    <col min="2290" max="2290" width="2.7109375" style="221" customWidth="1"/>
    <col min="2291" max="2309" width="6.85546875" style="221" customWidth="1"/>
    <col min="2310" max="2310" width="4.140625" style="221" customWidth="1"/>
    <col min="2311" max="2311" width="2.7109375" style="221" customWidth="1"/>
    <col min="2312" max="2312" width="4.140625" style="221" customWidth="1"/>
    <col min="2313" max="2313" width="0.42578125" style="221" customWidth="1"/>
    <col min="2314" max="2314" width="2.28515625" style="221" customWidth="1"/>
    <col min="2315" max="2321" width="6.85546875" style="221" customWidth="1"/>
    <col min="2322" max="2322" width="0.42578125" style="221" customWidth="1"/>
    <col min="2323" max="2542" width="9.140625" style="221"/>
    <col min="2543" max="2544" width="6.42578125" style="221" customWidth="1"/>
    <col min="2545" max="2545" width="16.28515625" style="221" customWidth="1"/>
    <col min="2546" max="2546" width="2.7109375" style="221" customWidth="1"/>
    <col min="2547" max="2565" width="6.85546875" style="221" customWidth="1"/>
    <col min="2566" max="2566" width="4.140625" style="221" customWidth="1"/>
    <col min="2567" max="2567" width="2.7109375" style="221" customWidth="1"/>
    <col min="2568" max="2568" width="4.140625" style="221" customWidth="1"/>
    <col min="2569" max="2569" width="0.42578125" style="221" customWidth="1"/>
    <col min="2570" max="2570" width="2.28515625" style="221" customWidth="1"/>
    <col min="2571" max="2577" width="6.85546875" style="221" customWidth="1"/>
    <col min="2578" max="2578" width="0.42578125" style="221" customWidth="1"/>
    <col min="2579" max="2798" width="9.140625" style="221"/>
    <col min="2799" max="2800" width="6.42578125" style="221" customWidth="1"/>
    <col min="2801" max="2801" width="16.28515625" style="221" customWidth="1"/>
    <col min="2802" max="2802" width="2.7109375" style="221" customWidth="1"/>
    <col min="2803" max="2821" width="6.85546875" style="221" customWidth="1"/>
    <col min="2822" max="2822" width="4.140625" style="221" customWidth="1"/>
    <col min="2823" max="2823" width="2.7109375" style="221" customWidth="1"/>
    <col min="2824" max="2824" width="4.140625" style="221" customWidth="1"/>
    <col min="2825" max="2825" width="0.42578125" style="221" customWidth="1"/>
    <col min="2826" max="2826" width="2.28515625" style="221" customWidth="1"/>
    <col min="2827" max="2833" width="6.85546875" style="221" customWidth="1"/>
    <col min="2834" max="2834" width="0.42578125" style="221" customWidth="1"/>
    <col min="2835" max="3054" width="9.140625" style="221"/>
    <col min="3055" max="3056" width="6.42578125" style="221" customWidth="1"/>
    <col min="3057" max="3057" width="16.28515625" style="221" customWidth="1"/>
    <col min="3058" max="3058" width="2.7109375" style="221" customWidth="1"/>
    <col min="3059" max="3077" width="6.85546875" style="221" customWidth="1"/>
    <col min="3078" max="3078" width="4.140625" style="221" customWidth="1"/>
    <col min="3079" max="3079" width="2.7109375" style="221" customWidth="1"/>
    <col min="3080" max="3080" width="4.140625" style="221" customWidth="1"/>
    <col min="3081" max="3081" width="0.42578125" style="221" customWidth="1"/>
    <col min="3082" max="3082" width="2.28515625" style="221" customWidth="1"/>
    <col min="3083" max="3089" width="6.85546875" style="221" customWidth="1"/>
    <col min="3090" max="3090" width="0.42578125" style="221" customWidth="1"/>
    <col min="3091" max="3310" width="9.140625" style="221"/>
    <col min="3311" max="3312" width="6.42578125" style="221" customWidth="1"/>
    <col min="3313" max="3313" width="16.28515625" style="221" customWidth="1"/>
    <col min="3314" max="3314" width="2.7109375" style="221" customWidth="1"/>
    <col min="3315" max="3333" width="6.85546875" style="221" customWidth="1"/>
    <col min="3334" max="3334" width="4.140625" style="221" customWidth="1"/>
    <col min="3335" max="3335" width="2.7109375" style="221" customWidth="1"/>
    <col min="3336" max="3336" width="4.140625" style="221" customWidth="1"/>
    <col min="3337" max="3337" width="0.42578125" style="221" customWidth="1"/>
    <col min="3338" max="3338" width="2.28515625" style="221" customWidth="1"/>
    <col min="3339" max="3345" width="6.85546875" style="221" customWidth="1"/>
    <col min="3346" max="3346" width="0.42578125" style="221" customWidth="1"/>
    <col min="3347" max="3566" width="9.140625" style="221"/>
    <col min="3567" max="3568" width="6.42578125" style="221" customWidth="1"/>
    <col min="3569" max="3569" width="16.28515625" style="221" customWidth="1"/>
    <col min="3570" max="3570" width="2.7109375" style="221" customWidth="1"/>
    <col min="3571" max="3589" width="6.85546875" style="221" customWidth="1"/>
    <col min="3590" max="3590" width="4.140625" style="221" customWidth="1"/>
    <col min="3591" max="3591" width="2.7109375" style="221" customWidth="1"/>
    <col min="3592" max="3592" width="4.140625" style="221" customWidth="1"/>
    <col min="3593" max="3593" width="0.42578125" style="221" customWidth="1"/>
    <col min="3594" max="3594" width="2.28515625" style="221" customWidth="1"/>
    <col min="3595" max="3601" width="6.85546875" style="221" customWidth="1"/>
    <col min="3602" max="3602" width="0.42578125" style="221" customWidth="1"/>
    <col min="3603" max="3822" width="9.140625" style="221"/>
    <col min="3823" max="3824" width="6.42578125" style="221" customWidth="1"/>
    <col min="3825" max="3825" width="16.28515625" style="221" customWidth="1"/>
    <col min="3826" max="3826" width="2.7109375" style="221" customWidth="1"/>
    <col min="3827" max="3845" width="6.85546875" style="221" customWidth="1"/>
    <col min="3846" max="3846" width="4.140625" style="221" customWidth="1"/>
    <col min="3847" max="3847" width="2.7109375" style="221" customWidth="1"/>
    <col min="3848" max="3848" width="4.140625" style="221" customWidth="1"/>
    <col min="3849" max="3849" width="0.42578125" style="221" customWidth="1"/>
    <col min="3850" max="3850" width="2.28515625" style="221" customWidth="1"/>
    <col min="3851" max="3857" width="6.85546875" style="221" customWidth="1"/>
    <col min="3858" max="3858" width="0.42578125" style="221" customWidth="1"/>
    <col min="3859" max="4078" width="9.140625" style="221"/>
    <col min="4079" max="4080" width="6.42578125" style="221" customWidth="1"/>
    <col min="4081" max="4081" width="16.28515625" style="221" customWidth="1"/>
    <col min="4082" max="4082" width="2.7109375" style="221" customWidth="1"/>
    <col min="4083" max="4101" width="6.85546875" style="221" customWidth="1"/>
    <col min="4102" max="4102" width="4.140625" style="221" customWidth="1"/>
    <col min="4103" max="4103" width="2.7109375" style="221" customWidth="1"/>
    <col min="4104" max="4104" width="4.140625" style="221" customWidth="1"/>
    <col min="4105" max="4105" width="0.42578125" style="221" customWidth="1"/>
    <col min="4106" max="4106" width="2.28515625" style="221" customWidth="1"/>
    <col min="4107" max="4113" width="6.85546875" style="221" customWidth="1"/>
    <col min="4114" max="4114" width="0.42578125" style="221" customWidth="1"/>
    <col min="4115" max="4334" width="9.140625" style="221"/>
    <col min="4335" max="4336" width="6.42578125" style="221" customWidth="1"/>
    <col min="4337" max="4337" width="16.28515625" style="221" customWidth="1"/>
    <col min="4338" max="4338" width="2.7109375" style="221" customWidth="1"/>
    <col min="4339" max="4357" width="6.85546875" style="221" customWidth="1"/>
    <col min="4358" max="4358" width="4.140625" style="221" customWidth="1"/>
    <col min="4359" max="4359" width="2.7109375" style="221" customWidth="1"/>
    <col min="4360" max="4360" width="4.140625" style="221" customWidth="1"/>
    <col min="4361" max="4361" width="0.42578125" style="221" customWidth="1"/>
    <col min="4362" max="4362" width="2.28515625" style="221" customWidth="1"/>
    <col min="4363" max="4369" width="6.85546875" style="221" customWidth="1"/>
    <col min="4370" max="4370" width="0.42578125" style="221" customWidth="1"/>
    <col min="4371" max="4590" width="9.140625" style="221"/>
    <col min="4591" max="4592" width="6.42578125" style="221" customWidth="1"/>
    <col min="4593" max="4593" width="16.28515625" style="221" customWidth="1"/>
    <col min="4594" max="4594" width="2.7109375" style="221" customWidth="1"/>
    <col min="4595" max="4613" width="6.85546875" style="221" customWidth="1"/>
    <col min="4614" max="4614" width="4.140625" style="221" customWidth="1"/>
    <col min="4615" max="4615" width="2.7109375" style="221" customWidth="1"/>
    <col min="4616" max="4616" width="4.140625" style="221" customWidth="1"/>
    <col min="4617" max="4617" width="0.42578125" style="221" customWidth="1"/>
    <col min="4618" max="4618" width="2.28515625" style="221" customWidth="1"/>
    <col min="4619" max="4625" width="6.85546875" style="221" customWidth="1"/>
    <col min="4626" max="4626" width="0.42578125" style="221" customWidth="1"/>
    <col min="4627" max="4846" width="9.140625" style="221"/>
    <col min="4847" max="4848" width="6.42578125" style="221" customWidth="1"/>
    <col min="4849" max="4849" width="16.28515625" style="221" customWidth="1"/>
    <col min="4850" max="4850" width="2.7109375" style="221" customWidth="1"/>
    <col min="4851" max="4869" width="6.85546875" style="221" customWidth="1"/>
    <col min="4870" max="4870" width="4.140625" style="221" customWidth="1"/>
    <col min="4871" max="4871" width="2.7109375" style="221" customWidth="1"/>
    <col min="4872" max="4872" width="4.140625" style="221" customWidth="1"/>
    <col min="4873" max="4873" width="0.42578125" style="221" customWidth="1"/>
    <col min="4874" max="4874" width="2.28515625" style="221" customWidth="1"/>
    <col min="4875" max="4881" width="6.85546875" style="221" customWidth="1"/>
    <col min="4882" max="4882" width="0.42578125" style="221" customWidth="1"/>
    <col min="4883" max="5102" width="9.140625" style="221"/>
    <col min="5103" max="5104" width="6.42578125" style="221" customWidth="1"/>
    <col min="5105" max="5105" width="16.28515625" style="221" customWidth="1"/>
    <col min="5106" max="5106" width="2.7109375" style="221" customWidth="1"/>
    <col min="5107" max="5125" width="6.85546875" style="221" customWidth="1"/>
    <col min="5126" max="5126" width="4.140625" style="221" customWidth="1"/>
    <col min="5127" max="5127" width="2.7109375" style="221" customWidth="1"/>
    <col min="5128" max="5128" width="4.140625" style="221" customWidth="1"/>
    <col min="5129" max="5129" width="0.42578125" style="221" customWidth="1"/>
    <col min="5130" max="5130" width="2.28515625" style="221" customWidth="1"/>
    <col min="5131" max="5137" width="6.85546875" style="221" customWidth="1"/>
    <col min="5138" max="5138" width="0.42578125" style="221" customWidth="1"/>
    <col min="5139" max="5358" width="9.140625" style="221"/>
    <col min="5359" max="5360" width="6.42578125" style="221" customWidth="1"/>
    <col min="5361" max="5361" width="16.28515625" style="221" customWidth="1"/>
    <col min="5362" max="5362" width="2.7109375" style="221" customWidth="1"/>
    <col min="5363" max="5381" width="6.85546875" style="221" customWidth="1"/>
    <col min="5382" max="5382" width="4.140625" style="221" customWidth="1"/>
    <col min="5383" max="5383" width="2.7109375" style="221" customWidth="1"/>
    <col min="5384" max="5384" width="4.140625" style="221" customWidth="1"/>
    <col min="5385" max="5385" width="0.42578125" style="221" customWidth="1"/>
    <col min="5386" max="5386" width="2.28515625" style="221" customWidth="1"/>
    <col min="5387" max="5393" width="6.85546875" style="221" customWidth="1"/>
    <col min="5394" max="5394" width="0.42578125" style="221" customWidth="1"/>
    <col min="5395" max="5614" width="9.140625" style="221"/>
    <col min="5615" max="5616" width="6.42578125" style="221" customWidth="1"/>
    <col min="5617" max="5617" width="16.28515625" style="221" customWidth="1"/>
    <col min="5618" max="5618" width="2.7109375" style="221" customWidth="1"/>
    <col min="5619" max="5637" width="6.85546875" style="221" customWidth="1"/>
    <col min="5638" max="5638" width="4.140625" style="221" customWidth="1"/>
    <col min="5639" max="5639" width="2.7109375" style="221" customWidth="1"/>
    <col min="5640" max="5640" width="4.140625" style="221" customWidth="1"/>
    <col min="5641" max="5641" width="0.42578125" style="221" customWidth="1"/>
    <col min="5642" max="5642" width="2.28515625" style="221" customWidth="1"/>
    <col min="5643" max="5649" width="6.85546875" style="221" customWidth="1"/>
    <col min="5650" max="5650" width="0.42578125" style="221" customWidth="1"/>
    <col min="5651" max="5870" width="9.140625" style="221"/>
    <col min="5871" max="5872" width="6.42578125" style="221" customWidth="1"/>
    <col min="5873" max="5873" width="16.28515625" style="221" customWidth="1"/>
    <col min="5874" max="5874" width="2.7109375" style="221" customWidth="1"/>
    <col min="5875" max="5893" width="6.85546875" style="221" customWidth="1"/>
    <col min="5894" max="5894" width="4.140625" style="221" customWidth="1"/>
    <col min="5895" max="5895" width="2.7109375" style="221" customWidth="1"/>
    <col min="5896" max="5896" width="4.140625" style="221" customWidth="1"/>
    <col min="5897" max="5897" width="0.42578125" style="221" customWidth="1"/>
    <col min="5898" max="5898" width="2.28515625" style="221" customWidth="1"/>
    <col min="5899" max="5905" width="6.85546875" style="221" customWidth="1"/>
    <col min="5906" max="5906" width="0.42578125" style="221" customWidth="1"/>
    <col min="5907" max="6126" width="9.140625" style="221"/>
    <col min="6127" max="6128" width="6.42578125" style="221" customWidth="1"/>
    <col min="6129" max="6129" width="16.28515625" style="221" customWidth="1"/>
    <col min="6130" max="6130" width="2.7109375" style="221" customWidth="1"/>
    <col min="6131" max="6149" width="6.85546875" style="221" customWidth="1"/>
    <col min="6150" max="6150" width="4.140625" style="221" customWidth="1"/>
    <col min="6151" max="6151" width="2.7109375" style="221" customWidth="1"/>
    <col min="6152" max="6152" width="4.140625" style="221" customWidth="1"/>
    <col min="6153" max="6153" width="0.42578125" style="221" customWidth="1"/>
    <col min="6154" max="6154" width="2.28515625" style="221" customWidth="1"/>
    <col min="6155" max="6161" width="6.85546875" style="221" customWidth="1"/>
    <col min="6162" max="6162" width="0.42578125" style="221" customWidth="1"/>
    <col min="6163" max="6382" width="9.140625" style="221"/>
    <col min="6383" max="6384" width="6.42578125" style="221" customWidth="1"/>
    <col min="6385" max="6385" width="16.28515625" style="221" customWidth="1"/>
    <col min="6386" max="6386" width="2.7109375" style="221" customWidth="1"/>
    <col min="6387" max="6405" width="6.85546875" style="221" customWidth="1"/>
    <col min="6406" max="6406" width="4.140625" style="221" customWidth="1"/>
    <col min="6407" max="6407" width="2.7109375" style="221" customWidth="1"/>
    <col min="6408" max="6408" width="4.140625" style="221" customWidth="1"/>
    <col min="6409" max="6409" width="0.42578125" style="221" customWidth="1"/>
    <col min="6410" max="6410" width="2.28515625" style="221" customWidth="1"/>
    <col min="6411" max="6417" width="6.85546875" style="221" customWidth="1"/>
    <col min="6418" max="6418" width="0.42578125" style="221" customWidth="1"/>
    <col min="6419" max="6638" width="9.140625" style="221"/>
    <col min="6639" max="6640" width="6.42578125" style="221" customWidth="1"/>
    <col min="6641" max="6641" width="16.28515625" style="221" customWidth="1"/>
    <col min="6642" max="6642" width="2.7109375" style="221" customWidth="1"/>
    <col min="6643" max="6661" width="6.85546875" style="221" customWidth="1"/>
    <col min="6662" max="6662" width="4.140625" style="221" customWidth="1"/>
    <col min="6663" max="6663" width="2.7109375" style="221" customWidth="1"/>
    <col min="6664" max="6664" width="4.140625" style="221" customWidth="1"/>
    <col min="6665" max="6665" width="0.42578125" style="221" customWidth="1"/>
    <col min="6666" max="6666" width="2.28515625" style="221" customWidth="1"/>
    <col min="6667" max="6673" width="6.85546875" style="221" customWidth="1"/>
    <col min="6674" max="6674" width="0.42578125" style="221" customWidth="1"/>
    <col min="6675" max="6894" width="9.140625" style="221"/>
    <col min="6895" max="6896" width="6.42578125" style="221" customWidth="1"/>
    <col min="6897" max="6897" width="16.28515625" style="221" customWidth="1"/>
    <col min="6898" max="6898" width="2.7109375" style="221" customWidth="1"/>
    <col min="6899" max="6917" width="6.85546875" style="221" customWidth="1"/>
    <col min="6918" max="6918" width="4.140625" style="221" customWidth="1"/>
    <col min="6919" max="6919" width="2.7109375" style="221" customWidth="1"/>
    <col min="6920" max="6920" width="4.140625" style="221" customWidth="1"/>
    <col min="6921" max="6921" width="0.42578125" style="221" customWidth="1"/>
    <col min="6922" max="6922" width="2.28515625" style="221" customWidth="1"/>
    <col min="6923" max="6929" width="6.85546875" style="221" customWidth="1"/>
    <col min="6930" max="6930" width="0.42578125" style="221" customWidth="1"/>
    <col min="6931" max="7150" width="9.140625" style="221"/>
    <col min="7151" max="7152" width="6.42578125" style="221" customWidth="1"/>
    <col min="7153" max="7153" width="16.28515625" style="221" customWidth="1"/>
    <col min="7154" max="7154" width="2.7109375" style="221" customWidth="1"/>
    <col min="7155" max="7173" width="6.85546875" style="221" customWidth="1"/>
    <col min="7174" max="7174" width="4.140625" style="221" customWidth="1"/>
    <col min="7175" max="7175" width="2.7109375" style="221" customWidth="1"/>
    <col min="7176" max="7176" width="4.140625" style="221" customWidth="1"/>
    <col min="7177" max="7177" width="0.42578125" style="221" customWidth="1"/>
    <col min="7178" max="7178" width="2.28515625" style="221" customWidth="1"/>
    <col min="7179" max="7185" width="6.85546875" style="221" customWidth="1"/>
    <col min="7186" max="7186" width="0.42578125" style="221" customWidth="1"/>
    <col min="7187" max="7406" width="9.140625" style="221"/>
    <col min="7407" max="7408" width="6.42578125" style="221" customWidth="1"/>
    <col min="7409" max="7409" width="16.28515625" style="221" customWidth="1"/>
    <col min="7410" max="7410" width="2.7109375" style="221" customWidth="1"/>
    <col min="7411" max="7429" width="6.85546875" style="221" customWidth="1"/>
    <col min="7430" max="7430" width="4.140625" style="221" customWidth="1"/>
    <col min="7431" max="7431" width="2.7109375" style="221" customWidth="1"/>
    <col min="7432" max="7432" width="4.140625" style="221" customWidth="1"/>
    <col min="7433" max="7433" width="0.42578125" style="221" customWidth="1"/>
    <col min="7434" max="7434" width="2.28515625" style="221" customWidth="1"/>
    <col min="7435" max="7441" width="6.85546875" style="221" customWidth="1"/>
    <col min="7442" max="7442" width="0.42578125" style="221" customWidth="1"/>
    <col min="7443" max="7662" width="9.140625" style="221"/>
    <col min="7663" max="7664" width="6.42578125" style="221" customWidth="1"/>
    <col min="7665" max="7665" width="16.28515625" style="221" customWidth="1"/>
    <col min="7666" max="7666" width="2.7109375" style="221" customWidth="1"/>
    <col min="7667" max="7685" width="6.85546875" style="221" customWidth="1"/>
    <col min="7686" max="7686" width="4.140625" style="221" customWidth="1"/>
    <col min="7687" max="7687" width="2.7109375" style="221" customWidth="1"/>
    <col min="7688" max="7688" width="4.140625" style="221" customWidth="1"/>
    <col min="7689" max="7689" width="0.42578125" style="221" customWidth="1"/>
    <col min="7690" max="7690" width="2.28515625" style="221" customWidth="1"/>
    <col min="7691" max="7697" width="6.85546875" style="221" customWidth="1"/>
    <col min="7698" max="7698" width="0.42578125" style="221" customWidth="1"/>
    <col min="7699" max="7918" width="9.140625" style="221"/>
    <col min="7919" max="7920" width="6.42578125" style="221" customWidth="1"/>
    <col min="7921" max="7921" width="16.28515625" style="221" customWidth="1"/>
    <col min="7922" max="7922" width="2.7109375" style="221" customWidth="1"/>
    <col min="7923" max="7941" width="6.85546875" style="221" customWidth="1"/>
    <col min="7942" max="7942" width="4.140625" style="221" customWidth="1"/>
    <col min="7943" max="7943" width="2.7109375" style="221" customWidth="1"/>
    <col min="7944" max="7944" width="4.140625" style="221" customWidth="1"/>
    <col min="7945" max="7945" width="0.42578125" style="221" customWidth="1"/>
    <col min="7946" max="7946" width="2.28515625" style="221" customWidth="1"/>
    <col min="7947" max="7953" width="6.85546875" style="221" customWidth="1"/>
    <col min="7954" max="7954" width="0.42578125" style="221" customWidth="1"/>
    <col min="7955" max="8174" width="9.140625" style="221"/>
    <col min="8175" max="8176" width="6.42578125" style="221" customWidth="1"/>
    <col min="8177" max="8177" width="16.28515625" style="221" customWidth="1"/>
    <col min="8178" max="8178" width="2.7109375" style="221" customWidth="1"/>
    <col min="8179" max="8197" width="6.85546875" style="221" customWidth="1"/>
    <col min="8198" max="8198" width="4.140625" style="221" customWidth="1"/>
    <col min="8199" max="8199" width="2.7109375" style="221" customWidth="1"/>
    <col min="8200" max="8200" width="4.140625" style="221" customWidth="1"/>
    <col min="8201" max="8201" width="0.42578125" style="221" customWidth="1"/>
    <col min="8202" max="8202" width="2.28515625" style="221" customWidth="1"/>
    <col min="8203" max="8209" width="6.85546875" style="221" customWidth="1"/>
    <col min="8210" max="8210" width="0.42578125" style="221" customWidth="1"/>
    <col min="8211" max="8430" width="9.140625" style="221"/>
    <col min="8431" max="8432" width="6.42578125" style="221" customWidth="1"/>
    <col min="8433" max="8433" width="16.28515625" style="221" customWidth="1"/>
    <col min="8434" max="8434" width="2.7109375" style="221" customWidth="1"/>
    <col min="8435" max="8453" width="6.85546875" style="221" customWidth="1"/>
    <col min="8454" max="8454" width="4.140625" style="221" customWidth="1"/>
    <col min="8455" max="8455" width="2.7109375" style="221" customWidth="1"/>
    <col min="8456" max="8456" width="4.140625" style="221" customWidth="1"/>
    <col min="8457" max="8457" width="0.42578125" style="221" customWidth="1"/>
    <col min="8458" max="8458" width="2.28515625" style="221" customWidth="1"/>
    <col min="8459" max="8465" width="6.85546875" style="221" customWidth="1"/>
    <col min="8466" max="8466" width="0.42578125" style="221" customWidth="1"/>
    <col min="8467" max="8686" width="9.140625" style="221"/>
    <col min="8687" max="8688" width="6.42578125" style="221" customWidth="1"/>
    <col min="8689" max="8689" width="16.28515625" style="221" customWidth="1"/>
    <col min="8690" max="8690" width="2.7109375" style="221" customWidth="1"/>
    <col min="8691" max="8709" width="6.85546875" style="221" customWidth="1"/>
    <col min="8710" max="8710" width="4.140625" style="221" customWidth="1"/>
    <col min="8711" max="8711" width="2.7109375" style="221" customWidth="1"/>
    <col min="8712" max="8712" width="4.140625" style="221" customWidth="1"/>
    <col min="8713" max="8713" width="0.42578125" style="221" customWidth="1"/>
    <col min="8714" max="8714" width="2.28515625" style="221" customWidth="1"/>
    <col min="8715" max="8721" width="6.85546875" style="221" customWidth="1"/>
    <col min="8722" max="8722" width="0.42578125" style="221" customWidth="1"/>
    <col min="8723" max="8942" width="9.140625" style="221"/>
    <col min="8943" max="8944" width="6.42578125" style="221" customWidth="1"/>
    <col min="8945" max="8945" width="16.28515625" style="221" customWidth="1"/>
    <col min="8946" max="8946" width="2.7109375" style="221" customWidth="1"/>
    <col min="8947" max="8965" width="6.85546875" style="221" customWidth="1"/>
    <col min="8966" max="8966" width="4.140625" style="221" customWidth="1"/>
    <col min="8967" max="8967" width="2.7109375" style="221" customWidth="1"/>
    <col min="8968" max="8968" width="4.140625" style="221" customWidth="1"/>
    <col min="8969" max="8969" width="0.42578125" style="221" customWidth="1"/>
    <col min="8970" max="8970" width="2.28515625" style="221" customWidth="1"/>
    <col min="8971" max="8977" width="6.85546875" style="221" customWidth="1"/>
    <col min="8978" max="8978" width="0.42578125" style="221" customWidth="1"/>
    <col min="8979" max="9198" width="9.140625" style="221"/>
    <col min="9199" max="9200" width="6.42578125" style="221" customWidth="1"/>
    <col min="9201" max="9201" width="16.28515625" style="221" customWidth="1"/>
    <col min="9202" max="9202" width="2.7109375" style="221" customWidth="1"/>
    <col min="9203" max="9221" width="6.85546875" style="221" customWidth="1"/>
    <col min="9222" max="9222" width="4.140625" style="221" customWidth="1"/>
    <col min="9223" max="9223" width="2.7109375" style="221" customWidth="1"/>
    <col min="9224" max="9224" width="4.140625" style="221" customWidth="1"/>
    <col min="9225" max="9225" width="0.42578125" style="221" customWidth="1"/>
    <col min="9226" max="9226" width="2.28515625" style="221" customWidth="1"/>
    <col min="9227" max="9233" width="6.85546875" style="221" customWidth="1"/>
    <col min="9234" max="9234" width="0.42578125" style="221" customWidth="1"/>
    <col min="9235" max="9454" width="9.140625" style="221"/>
    <col min="9455" max="9456" width="6.42578125" style="221" customWidth="1"/>
    <col min="9457" max="9457" width="16.28515625" style="221" customWidth="1"/>
    <col min="9458" max="9458" width="2.7109375" style="221" customWidth="1"/>
    <col min="9459" max="9477" width="6.85546875" style="221" customWidth="1"/>
    <col min="9478" max="9478" width="4.140625" style="221" customWidth="1"/>
    <col min="9479" max="9479" width="2.7109375" style="221" customWidth="1"/>
    <col min="9480" max="9480" width="4.140625" style="221" customWidth="1"/>
    <col min="9481" max="9481" width="0.42578125" style="221" customWidth="1"/>
    <col min="9482" max="9482" width="2.28515625" style="221" customWidth="1"/>
    <col min="9483" max="9489" width="6.85546875" style="221" customWidth="1"/>
    <col min="9490" max="9490" width="0.42578125" style="221" customWidth="1"/>
    <col min="9491" max="9710" width="9.140625" style="221"/>
    <col min="9711" max="9712" width="6.42578125" style="221" customWidth="1"/>
    <col min="9713" max="9713" width="16.28515625" style="221" customWidth="1"/>
    <col min="9714" max="9714" width="2.7109375" style="221" customWidth="1"/>
    <col min="9715" max="9733" width="6.85546875" style="221" customWidth="1"/>
    <col min="9734" max="9734" width="4.140625" style="221" customWidth="1"/>
    <col min="9735" max="9735" width="2.7109375" style="221" customWidth="1"/>
    <col min="9736" max="9736" width="4.140625" style="221" customWidth="1"/>
    <col min="9737" max="9737" width="0.42578125" style="221" customWidth="1"/>
    <col min="9738" max="9738" width="2.28515625" style="221" customWidth="1"/>
    <col min="9739" max="9745" width="6.85546875" style="221" customWidth="1"/>
    <col min="9746" max="9746" width="0.42578125" style="221" customWidth="1"/>
    <col min="9747" max="9966" width="9.140625" style="221"/>
    <col min="9967" max="9968" width="6.42578125" style="221" customWidth="1"/>
    <col min="9969" max="9969" width="16.28515625" style="221" customWidth="1"/>
    <col min="9970" max="9970" width="2.7109375" style="221" customWidth="1"/>
    <col min="9971" max="9989" width="6.85546875" style="221" customWidth="1"/>
    <col min="9990" max="9990" width="4.140625" style="221" customWidth="1"/>
    <col min="9991" max="9991" width="2.7109375" style="221" customWidth="1"/>
    <col min="9992" max="9992" width="4.140625" style="221" customWidth="1"/>
    <col min="9993" max="9993" width="0.42578125" style="221" customWidth="1"/>
    <col min="9994" max="9994" width="2.28515625" style="221" customWidth="1"/>
    <col min="9995" max="10001" width="6.85546875" style="221" customWidth="1"/>
    <col min="10002" max="10002" width="0.42578125" style="221" customWidth="1"/>
    <col min="10003" max="10222" width="9.140625" style="221"/>
    <col min="10223" max="10224" width="6.42578125" style="221" customWidth="1"/>
    <col min="10225" max="10225" width="16.28515625" style="221" customWidth="1"/>
    <col min="10226" max="10226" width="2.7109375" style="221" customWidth="1"/>
    <col min="10227" max="10245" width="6.85546875" style="221" customWidth="1"/>
    <col min="10246" max="10246" width="4.140625" style="221" customWidth="1"/>
    <col min="10247" max="10247" width="2.7109375" style="221" customWidth="1"/>
    <col min="10248" max="10248" width="4.140625" style="221" customWidth="1"/>
    <col min="10249" max="10249" width="0.42578125" style="221" customWidth="1"/>
    <col min="10250" max="10250" width="2.28515625" style="221" customWidth="1"/>
    <col min="10251" max="10257" width="6.85546875" style="221" customWidth="1"/>
    <col min="10258" max="10258" width="0.42578125" style="221" customWidth="1"/>
    <col min="10259" max="10478" width="9.140625" style="221"/>
    <col min="10479" max="10480" width="6.42578125" style="221" customWidth="1"/>
    <col min="10481" max="10481" width="16.28515625" style="221" customWidth="1"/>
    <col min="10482" max="10482" width="2.7109375" style="221" customWidth="1"/>
    <col min="10483" max="10501" width="6.85546875" style="221" customWidth="1"/>
    <col min="10502" max="10502" width="4.140625" style="221" customWidth="1"/>
    <col min="10503" max="10503" width="2.7109375" style="221" customWidth="1"/>
    <col min="10504" max="10504" width="4.140625" style="221" customWidth="1"/>
    <col min="10505" max="10505" width="0.42578125" style="221" customWidth="1"/>
    <col min="10506" max="10506" width="2.28515625" style="221" customWidth="1"/>
    <col min="10507" max="10513" width="6.85546875" style="221" customWidth="1"/>
    <col min="10514" max="10514" width="0.42578125" style="221" customWidth="1"/>
    <col min="10515" max="10734" width="9.140625" style="221"/>
    <col min="10735" max="10736" width="6.42578125" style="221" customWidth="1"/>
    <col min="10737" max="10737" width="16.28515625" style="221" customWidth="1"/>
    <col min="10738" max="10738" width="2.7109375" style="221" customWidth="1"/>
    <col min="10739" max="10757" width="6.85546875" style="221" customWidth="1"/>
    <col min="10758" max="10758" width="4.140625" style="221" customWidth="1"/>
    <col min="10759" max="10759" width="2.7109375" style="221" customWidth="1"/>
    <col min="10760" max="10760" width="4.140625" style="221" customWidth="1"/>
    <col min="10761" max="10761" width="0.42578125" style="221" customWidth="1"/>
    <col min="10762" max="10762" width="2.28515625" style="221" customWidth="1"/>
    <col min="10763" max="10769" width="6.85546875" style="221" customWidth="1"/>
    <col min="10770" max="10770" width="0.42578125" style="221" customWidth="1"/>
    <col min="10771" max="10990" width="9.140625" style="221"/>
    <col min="10991" max="10992" width="6.42578125" style="221" customWidth="1"/>
    <col min="10993" max="10993" width="16.28515625" style="221" customWidth="1"/>
    <col min="10994" max="10994" width="2.7109375" style="221" customWidth="1"/>
    <col min="10995" max="11013" width="6.85546875" style="221" customWidth="1"/>
    <col min="11014" max="11014" width="4.140625" style="221" customWidth="1"/>
    <col min="11015" max="11015" width="2.7109375" style="221" customWidth="1"/>
    <col min="11016" max="11016" width="4.140625" style="221" customWidth="1"/>
    <col min="11017" max="11017" width="0.42578125" style="221" customWidth="1"/>
    <col min="11018" max="11018" width="2.28515625" style="221" customWidth="1"/>
    <col min="11019" max="11025" width="6.85546875" style="221" customWidth="1"/>
    <col min="11026" max="11026" width="0.42578125" style="221" customWidth="1"/>
    <col min="11027" max="11246" width="9.140625" style="221"/>
    <col min="11247" max="11248" width="6.42578125" style="221" customWidth="1"/>
    <col min="11249" max="11249" width="16.28515625" style="221" customWidth="1"/>
    <col min="11250" max="11250" width="2.7109375" style="221" customWidth="1"/>
    <col min="11251" max="11269" width="6.85546875" style="221" customWidth="1"/>
    <col min="11270" max="11270" width="4.140625" style="221" customWidth="1"/>
    <col min="11271" max="11271" width="2.7109375" style="221" customWidth="1"/>
    <col min="11272" max="11272" width="4.140625" style="221" customWidth="1"/>
    <col min="11273" max="11273" width="0.42578125" style="221" customWidth="1"/>
    <col min="11274" max="11274" width="2.28515625" style="221" customWidth="1"/>
    <col min="11275" max="11281" width="6.85546875" style="221" customWidth="1"/>
    <col min="11282" max="11282" width="0.42578125" style="221" customWidth="1"/>
    <col min="11283" max="11502" width="9.140625" style="221"/>
    <col min="11503" max="11504" width="6.42578125" style="221" customWidth="1"/>
    <col min="11505" max="11505" width="16.28515625" style="221" customWidth="1"/>
    <col min="11506" max="11506" width="2.7109375" style="221" customWidth="1"/>
    <col min="11507" max="11525" width="6.85546875" style="221" customWidth="1"/>
    <col min="11526" max="11526" width="4.140625" style="221" customWidth="1"/>
    <col min="11527" max="11527" width="2.7109375" style="221" customWidth="1"/>
    <col min="11528" max="11528" width="4.140625" style="221" customWidth="1"/>
    <col min="11529" max="11529" width="0.42578125" style="221" customWidth="1"/>
    <col min="11530" max="11530" width="2.28515625" style="221" customWidth="1"/>
    <col min="11531" max="11537" width="6.85546875" style="221" customWidth="1"/>
    <col min="11538" max="11538" width="0.42578125" style="221" customWidth="1"/>
    <col min="11539" max="11758" width="9.140625" style="221"/>
    <col min="11759" max="11760" width="6.42578125" style="221" customWidth="1"/>
    <col min="11761" max="11761" width="16.28515625" style="221" customWidth="1"/>
    <col min="11762" max="11762" width="2.7109375" style="221" customWidth="1"/>
    <col min="11763" max="11781" width="6.85546875" style="221" customWidth="1"/>
    <col min="11782" max="11782" width="4.140625" style="221" customWidth="1"/>
    <col min="11783" max="11783" width="2.7109375" style="221" customWidth="1"/>
    <col min="11784" max="11784" width="4.140625" style="221" customWidth="1"/>
    <col min="11785" max="11785" width="0.42578125" style="221" customWidth="1"/>
    <col min="11786" max="11786" width="2.28515625" style="221" customWidth="1"/>
    <col min="11787" max="11793" width="6.85546875" style="221" customWidth="1"/>
    <col min="11794" max="11794" width="0.42578125" style="221" customWidth="1"/>
    <col min="11795" max="12014" width="9.140625" style="221"/>
    <col min="12015" max="12016" width="6.42578125" style="221" customWidth="1"/>
    <col min="12017" max="12017" width="16.28515625" style="221" customWidth="1"/>
    <col min="12018" max="12018" width="2.7109375" style="221" customWidth="1"/>
    <col min="12019" max="12037" width="6.85546875" style="221" customWidth="1"/>
    <col min="12038" max="12038" width="4.140625" style="221" customWidth="1"/>
    <col min="12039" max="12039" width="2.7109375" style="221" customWidth="1"/>
    <col min="12040" max="12040" width="4.140625" style="221" customWidth="1"/>
    <col min="12041" max="12041" width="0.42578125" style="221" customWidth="1"/>
    <col min="12042" max="12042" width="2.28515625" style="221" customWidth="1"/>
    <col min="12043" max="12049" width="6.85546875" style="221" customWidth="1"/>
    <col min="12050" max="12050" width="0.42578125" style="221" customWidth="1"/>
    <col min="12051" max="12270" width="9.140625" style="221"/>
    <col min="12271" max="12272" width="6.42578125" style="221" customWidth="1"/>
    <col min="12273" max="12273" width="16.28515625" style="221" customWidth="1"/>
    <col min="12274" max="12274" width="2.7109375" style="221" customWidth="1"/>
    <col min="12275" max="12293" width="6.85546875" style="221" customWidth="1"/>
    <col min="12294" max="12294" width="4.140625" style="221" customWidth="1"/>
    <col min="12295" max="12295" width="2.7109375" style="221" customWidth="1"/>
    <col min="12296" max="12296" width="4.140625" style="221" customWidth="1"/>
    <col min="12297" max="12297" width="0.42578125" style="221" customWidth="1"/>
    <col min="12298" max="12298" width="2.28515625" style="221" customWidth="1"/>
    <col min="12299" max="12305" width="6.85546875" style="221" customWidth="1"/>
    <col min="12306" max="12306" width="0.42578125" style="221" customWidth="1"/>
    <col min="12307" max="12526" width="9.140625" style="221"/>
    <col min="12527" max="12528" width="6.42578125" style="221" customWidth="1"/>
    <col min="12529" max="12529" width="16.28515625" style="221" customWidth="1"/>
    <col min="12530" max="12530" width="2.7109375" style="221" customWidth="1"/>
    <col min="12531" max="12549" width="6.85546875" style="221" customWidth="1"/>
    <col min="12550" max="12550" width="4.140625" style="221" customWidth="1"/>
    <col min="12551" max="12551" width="2.7109375" style="221" customWidth="1"/>
    <col min="12552" max="12552" width="4.140625" style="221" customWidth="1"/>
    <col min="12553" max="12553" width="0.42578125" style="221" customWidth="1"/>
    <col min="12554" max="12554" width="2.28515625" style="221" customWidth="1"/>
    <col min="12555" max="12561" width="6.85546875" style="221" customWidth="1"/>
    <col min="12562" max="12562" width="0.42578125" style="221" customWidth="1"/>
    <col min="12563" max="12782" width="9.140625" style="221"/>
    <col min="12783" max="12784" width="6.42578125" style="221" customWidth="1"/>
    <col min="12785" max="12785" width="16.28515625" style="221" customWidth="1"/>
    <col min="12786" max="12786" width="2.7109375" style="221" customWidth="1"/>
    <col min="12787" max="12805" width="6.85546875" style="221" customWidth="1"/>
    <col min="12806" max="12806" width="4.140625" style="221" customWidth="1"/>
    <col min="12807" max="12807" width="2.7109375" style="221" customWidth="1"/>
    <col min="12808" max="12808" width="4.140625" style="221" customWidth="1"/>
    <col min="12809" max="12809" width="0.42578125" style="221" customWidth="1"/>
    <col min="12810" max="12810" width="2.28515625" style="221" customWidth="1"/>
    <col min="12811" max="12817" width="6.85546875" style="221" customWidth="1"/>
    <col min="12818" max="12818" width="0.42578125" style="221" customWidth="1"/>
    <col min="12819" max="13038" width="9.140625" style="221"/>
    <col min="13039" max="13040" width="6.42578125" style="221" customWidth="1"/>
    <col min="13041" max="13041" width="16.28515625" style="221" customWidth="1"/>
    <col min="13042" max="13042" width="2.7109375" style="221" customWidth="1"/>
    <col min="13043" max="13061" width="6.85546875" style="221" customWidth="1"/>
    <col min="13062" max="13062" width="4.140625" style="221" customWidth="1"/>
    <col min="13063" max="13063" width="2.7109375" style="221" customWidth="1"/>
    <col min="13064" max="13064" width="4.140625" style="221" customWidth="1"/>
    <col min="13065" max="13065" width="0.42578125" style="221" customWidth="1"/>
    <col min="13066" max="13066" width="2.28515625" style="221" customWidth="1"/>
    <col min="13067" max="13073" width="6.85546875" style="221" customWidth="1"/>
    <col min="13074" max="13074" width="0.42578125" style="221" customWidth="1"/>
    <col min="13075" max="13294" width="9.140625" style="221"/>
    <col min="13295" max="13296" width="6.42578125" style="221" customWidth="1"/>
    <col min="13297" max="13297" width="16.28515625" style="221" customWidth="1"/>
    <col min="13298" max="13298" width="2.7109375" style="221" customWidth="1"/>
    <col min="13299" max="13317" width="6.85546875" style="221" customWidth="1"/>
    <col min="13318" max="13318" width="4.140625" style="221" customWidth="1"/>
    <col min="13319" max="13319" width="2.7109375" style="221" customWidth="1"/>
    <col min="13320" max="13320" width="4.140625" style="221" customWidth="1"/>
    <col min="13321" max="13321" width="0.42578125" style="221" customWidth="1"/>
    <col min="13322" max="13322" width="2.28515625" style="221" customWidth="1"/>
    <col min="13323" max="13329" width="6.85546875" style="221" customWidth="1"/>
    <col min="13330" max="13330" width="0.42578125" style="221" customWidth="1"/>
    <col min="13331" max="13550" width="9.140625" style="221"/>
    <col min="13551" max="13552" width="6.42578125" style="221" customWidth="1"/>
    <col min="13553" max="13553" width="16.28515625" style="221" customWidth="1"/>
    <col min="13554" max="13554" width="2.7109375" style="221" customWidth="1"/>
    <col min="13555" max="13573" width="6.85546875" style="221" customWidth="1"/>
    <col min="13574" max="13574" width="4.140625" style="221" customWidth="1"/>
    <col min="13575" max="13575" width="2.7109375" style="221" customWidth="1"/>
    <col min="13576" max="13576" width="4.140625" style="221" customWidth="1"/>
    <col min="13577" max="13577" width="0.42578125" style="221" customWidth="1"/>
    <col min="13578" max="13578" width="2.28515625" style="221" customWidth="1"/>
    <col min="13579" max="13585" width="6.85546875" style="221" customWidth="1"/>
    <col min="13586" max="13586" width="0.42578125" style="221" customWidth="1"/>
    <col min="13587" max="13806" width="9.140625" style="221"/>
    <col min="13807" max="13808" width="6.42578125" style="221" customWidth="1"/>
    <col min="13809" max="13809" width="16.28515625" style="221" customWidth="1"/>
    <col min="13810" max="13810" width="2.7109375" style="221" customWidth="1"/>
    <col min="13811" max="13829" width="6.85546875" style="221" customWidth="1"/>
    <col min="13830" max="13830" width="4.140625" style="221" customWidth="1"/>
    <col min="13831" max="13831" width="2.7109375" style="221" customWidth="1"/>
    <col min="13832" max="13832" width="4.140625" style="221" customWidth="1"/>
    <col min="13833" max="13833" width="0.42578125" style="221" customWidth="1"/>
    <col min="13834" max="13834" width="2.28515625" style="221" customWidth="1"/>
    <col min="13835" max="13841" width="6.85546875" style="221" customWidth="1"/>
    <col min="13842" max="13842" width="0.42578125" style="221" customWidth="1"/>
    <col min="13843" max="14062" width="9.140625" style="221"/>
    <col min="14063" max="14064" width="6.42578125" style="221" customWidth="1"/>
    <col min="14065" max="14065" width="16.28515625" style="221" customWidth="1"/>
    <col min="14066" max="14066" width="2.7109375" style="221" customWidth="1"/>
    <col min="14067" max="14085" width="6.85546875" style="221" customWidth="1"/>
    <col min="14086" max="14086" width="4.140625" style="221" customWidth="1"/>
    <col min="14087" max="14087" width="2.7109375" style="221" customWidth="1"/>
    <col min="14088" max="14088" width="4.140625" style="221" customWidth="1"/>
    <col min="14089" max="14089" width="0.42578125" style="221" customWidth="1"/>
    <col min="14090" max="14090" width="2.28515625" style="221" customWidth="1"/>
    <col min="14091" max="14097" width="6.85546875" style="221" customWidth="1"/>
    <col min="14098" max="14098" width="0.42578125" style="221" customWidth="1"/>
    <col min="14099" max="14318" width="9.140625" style="221"/>
    <col min="14319" max="14320" width="6.42578125" style="221" customWidth="1"/>
    <col min="14321" max="14321" width="16.28515625" style="221" customWidth="1"/>
    <col min="14322" max="14322" width="2.7109375" style="221" customWidth="1"/>
    <col min="14323" max="14341" width="6.85546875" style="221" customWidth="1"/>
    <col min="14342" max="14342" width="4.140625" style="221" customWidth="1"/>
    <col min="14343" max="14343" width="2.7109375" style="221" customWidth="1"/>
    <col min="14344" max="14344" width="4.140625" style="221" customWidth="1"/>
    <col min="14345" max="14345" width="0.42578125" style="221" customWidth="1"/>
    <col min="14346" max="14346" width="2.28515625" style="221" customWidth="1"/>
    <col min="14347" max="14353" width="6.85546875" style="221" customWidth="1"/>
    <col min="14354" max="14354" width="0.42578125" style="221" customWidth="1"/>
    <col min="14355" max="14574" width="9.140625" style="221"/>
    <col min="14575" max="14576" width="6.42578125" style="221" customWidth="1"/>
    <col min="14577" max="14577" width="16.28515625" style="221" customWidth="1"/>
    <col min="14578" max="14578" width="2.7109375" style="221" customWidth="1"/>
    <col min="14579" max="14597" width="6.85546875" style="221" customWidth="1"/>
    <col min="14598" max="14598" width="4.140625" style="221" customWidth="1"/>
    <col min="14599" max="14599" width="2.7109375" style="221" customWidth="1"/>
    <col min="14600" max="14600" width="4.140625" style="221" customWidth="1"/>
    <col min="14601" max="14601" width="0.42578125" style="221" customWidth="1"/>
    <col min="14602" max="14602" width="2.28515625" style="221" customWidth="1"/>
    <col min="14603" max="14609" width="6.85546875" style="221" customWidth="1"/>
    <col min="14610" max="14610" width="0.42578125" style="221" customWidth="1"/>
    <col min="14611" max="14830" width="9.140625" style="221"/>
    <col min="14831" max="14832" width="6.42578125" style="221" customWidth="1"/>
    <col min="14833" max="14833" width="16.28515625" style="221" customWidth="1"/>
    <col min="14834" max="14834" width="2.7109375" style="221" customWidth="1"/>
    <col min="14835" max="14853" width="6.85546875" style="221" customWidth="1"/>
    <col min="14854" max="14854" width="4.140625" style="221" customWidth="1"/>
    <col min="14855" max="14855" width="2.7109375" style="221" customWidth="1"/>
    <col min="14856" max="14856" width="4.140625" style="221" customWidth="1"/>
    <col min="14857" max="14857" width="0.42578125" style="221" customWidth="1"/>
    <col min="14858" max="14858" width="2.28515625" style="221" customWidth="1"/>
    <col min="14859" max="14865" width="6.85546875" style="221" customWidth="1"/>
    <col min="14866" max="14866" width="0.42578125" style="221" customWidth="1"/>
    <col min="14867" max="15086" width="9.140625" style="221"/>
    <col min="15087" max="15088" width="6.42578125" style="221" customWidth="1"/>
    <col min="15089" max="15089" width="16.28515625" style="221" customWidth="1"/>
    <col min="15090" max="15090" width="2.7109375" style="221" customWidth="1"/>
    <col min="15091" max="15109" width="6.85546875" style="221" customWidth="1"/>
    <col min="15110" max="15110" width="4.140625" style="221" customWidth="1"/>
    <col min="15111" max="15111" width="2.7109375" style="221" customWidth="1"/>
    <col min="15112" max="15112" width="4.140625" style="221" customWidth="1"/>
    <col min="15113" max="15113" width="0.42578125" style="221" customWidth="1"/>
    <col min="15114" max="15114" width="2.28515625" style="221" customWidth="1"/>
    <col min="15115" max="15121" width="6.85546875" style="221" customWidth="1"/>
    <col min="15122" max="15122" width="0.42578125" style="221" customWidth="1"/>
    <col min="15123" max="15342" width="9.140625" style="221"/>
    <col min="15343" max="15344" width="6.42578125" style="221" customWidth="1"/>
    <col min="15345" max="15345" width="16.28515625" style="221" customWidth="1"/>
    <col min="15346" max="15346" width="2.7109375" style="221" customWidth="1"/>
    <col min="15347" max="15365" width="6.85546875" style="221" customWidth="1"/>
    <col min="15366" max="15366" width="4.140625" style="221" customWidth="1"/>
    <col min="15367" max="15367" width="2.7109375" style="221" customWidth="1"/>
    <col min="15368" max="15368" width="4.140625" style="221" customWidth="1"/>
    <col min="15369" max="15369" width="0.42578125" style="221" customWidth="1"/>
    <col min="15370" max="15370" width="2.28515625" style="221" customWidth="1"/>
    <col min="15371" max="15377" width="6.85546875" style="221" customWidth="1"/>
    <col min="15378" max="15378" width="0.42578125" style="221" customWidth="1"/>
    <col min="15379" max="15598" width="9.140625" style="221"/>
    <col min="15599" max="15600" width="6.42578125" style="221" customWidth="1"/>
    <col min="15601" max="15601" width="16.28515625" style="221" customWidth="1"/>
    <col min="15602" max="15602" width="2.7109375" style="221" customWidth="1"/>
    <col min="15603" max="15621" width="6.85546875" style="221" customWidth="1"/>
    <col min="15622" max="15622" width="4.140625" style="221" customWidth="1"/>
    <col min="15623" max="15623" width="2.7109375" style="221" customWidth="1"/>
    <col min="15624" max="15624" width="4.140625" style="221" customWidth="1"/>
    <col min="15625" max="15625" width="0.42578125" style="221" customWidth="1"/>
    <col min="15626" max="15626" width="2.28515625" style="221" customWidth="1"/>
    <col min="15627" max="15633" width="6.85546875" style="221" customWidth="1"/>
    <col min="15634" max="15634" width="0.42578125" style="221" customWidth="1"/>
    <col min="15635" max="15854" width="9.140625" style="221"/>
    <col min="15855" max="15856" width="6.42578125" style="221" customWidth="1"/>
    <col min="15857" max="15857" width="16.28515625" style="221" customWidth="1"/>
    <col min="15858" max="15858" width="2.7109375" style="221" customWidth="1"/>
    <col min="15859" max="15877" width="6.85546875" style="221" customWidth="1"/>
    <col min="15878" max="15878" width="4.140625" style="221" customWidth="1"/>
    <col min="15879" max="15879" width="2.7109375" style="221" customWidth="1"/>
    <col min="15880" max="15880" width="4.140625" style="221" customWidth="1"/>
    <col min="15881" max="15881" width="0.42578125" style="221" customWidth="1"/>
    <col min="15882" max="15882" width="2.28515625" style="221" customWidth="1"/>
    <col min="15883" max="15889" width="6.85546875" style="221" customWidth="1"/>
    <col min="15890" max="15890" width="0.42578125" style="221" customWidth="1"/>
    <col min="15891" max="16110" width="9.140625" style="221"/>
    <col min="16111" max="16112" width="6.42578125" style="221" customWidth="1"/>
    <col min="16113" max="16113" width="16.28515625" style="221" customWidth="1"/>
    <col min="16114" max="16114" width="2.7109375" style="221" customWidth="1"/>
    <col min="16115" max="16133" width="6.85546875" style="221" customWidth="1"/>
    <col min="16134" max="16134" width="4.140625" style="221" customWidth="1"/>
    <col min="16135" max="16135" width="2.7109375" style="221" customWidth="1"/>
    <col min="16136" max="16136" width="4.140625" style="221" customWidth="1"/>
    <col min="16137" max="16137" width="0.42578125" style="221" customWidth="1"/>
    <col min="16138" max="16138" width="2.28515625" style="221" customWidth="1"/>
    <col min="16139" max="16145" width="6.85546875" style="221" customWidth="1"/>
    <col min="16146" max="16146" width="0.42578125" style="221" customWidth="1"/>
    <col min="16147" max="16384" width="9.140625" style="221"/>
  </cols>
  <sheetData>
    <row r="1" spans="2:43" s="3" customFormat="1" ht="21.75" customHeight="1" x14ac:dyDescent="0.2">
      <c r="B1" s="720" t="s">
        <v>77</v>
      </c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0"/>
      <c r="O1" s="720"/>
      <c r="P1" s="720"/>
      <c r="Q1" s="720"/>
      <c r="R1" s="720"/>
      <c r="S1" s="720"/>
      <c r="T1" s="720"/>
      <c r="U1" s="38"/>
      <c r="V1" s="38"/>
      <c r="W1" s="38"/>
      <c r="X1" s="720" t="s">
        <v>77</v>
      </c>
      <c r="Y1" s="720"/>
      <c r="Z1" s="720"/>
      <c r="AA1" s="720"/>
      <c r="AB1" s="720"/>
      <c r="AC1" s="720"/>
      <c r="AD1" s="720"/>
      <c r="AE1" s="366"/>
      <c r="AF1" s="299"/>
      <c r="AG1" s="299"/>
      <c r="AH1" s="38"/>
      <c r="AI1" s="38"/>
      <c r="AJ1" s="38"/>
      <c r="AK1" s="38"/>
      <c r="AL1" s="38"/>
      <c r="AM1" s="38"/>
      <c r="AN1" s="38"/>
      <c r="AO1" s="38"/>
      <c r="AP1" s="38"/>
      <c r="AQ1" s="38"/>
    </row>
    <row r="2" spans="2:43" s="3" customFormat="1" ht="19.5" customHeight="1" x14ac:dyDescent="0.2">
      <c r="B2" s="767" t="str">
        <f>'ReadMe TAP P.4'!$B$5</f>
        <v>ชั้นประถมศึกษาปีที่ 4  ปีการศึกษา 2560</v>
      </c>
      <c r="C2" s="767"/>
      <c r="D2" s="767"/>
      <c r="E2" s="767"/>
      <c r="F2" s="767"/>
      <c r="G2" s="767"/>
      <c r="H2" s="767"/>
      <c r="I2" s="767"/>
      <c r="J2" s="767"/>
      <c r="K2" s="767"/>
      <c r="L2" s="767"/>
      <c r="M2" s="767"/>
      <c r="N2" s="767"/>
      <c r="O2" s="767"/>
      <c r="P2" s="767"/>
      <c r="Q2" s="767"/>
      <c r="R2" s="767"/>
      <c r="S2" s="767"/>
      <c r="T2" s="767"/>
      <c r="U2" s="40"/>
      <c r="V2" s="40"/>
      <c r="W2" s="40"/>
      <c r="X2" s="767" t="str">
        <f>'ReadMe TAP P.4'!$B$5</f>
        <v>ชั้นประถมศึกษาปีที่ 4  ปีการศึกษา 2560</v>
      </c>
      <c r="Y2" s="767"/>
      <c r="Z2" s="767"/>
      <c r="AA2" s="767"/>
      <c r="AB2" s="767"/>
      <c r="AC2" s="767"/>
      <c r="AD2" s="767"/>
      <c r="AE2" s="366"/>
      <c r="AF2" s="300"/>
      <c r="AG2" s="30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2:43" s="3" customFormat="1" ht="21.75" customHeight="1" thickBot="1" x14ac:dyDescent="0.25">
      <c r="B3" s="371"/>
      <c r="C3" s="771" t="str">
        <f>'ReadMe TAP P.4'!$E$10&amp;'ReadMe TAP P.4'!$H$10&amp;"  ("&amp;'ReadMe TAP P.4'!$H$12&amp;")"</f>
        <v>โรงเรียนบ้านทุ่งยาว  (1057120512)</v>
      </c>
      <c r="D3" s="771"/>
      <c r="E3" s="771"/>
      <c r="F3" s="771"/>
      <c r="G3" s="771"/>
      <c r="H3" s="302"/>
      <c r="I3" s="302"/>
      <c r="J3" s="372"/>
      <c r="K3" s="302"/>
      <c r="L3" s="302"/>
      <c r="M3" s="748" t="str">
        <f>'ReadMe TAP P.4'!$E$13&amp;'ReadMe TAP P.4'!$H$13&amp;"  "&amp;'ReadMe TAP P.4'!$E$14&amp;'ReadMe TAP P.4'!$H$14</f>
        <v>อำเภอเวียงป่าเป้า  จังหวัดเชียงราย</v>
      </c>
      <c r="N3" s="748"/>
      <c r="O3" s="748"/>
      <c r="P3" s="748"/>
      <c r="Q3" s="748"/>
      <c r="R3" s="748"/>
      <c r="S3" s="748"/>
      <c r="T3" s="373"/>
      <c r="U3" s="302"/>
      <c r="V3" s="302"/>
      <c r="W3" s="374"/>
      <c r="X3" s="768" t="str">
        <f>'ReadMe TAP P.4'!$E$10&amp;'ReadMe TAP P.4'!$H$10&amp;"  ("&amp;'ReadMe TAP P.4'!$H$12&amp;")"</f>
        <v>โรงเรียนบ้านทุ่งยาว  (1057120512)</v>
      </c>
      <c r="Y3" s="768"/>
      <c r="Z3" s="375"/>
      <c r="AA3" s="302"/>
      <c r="AB3" s="748" t="str">
        <f>'ReadMe TAP P.4'!$E$13&amp;'ReadMe TAP P.4'!$H$13&amp;"  "&amp;'ReadMe TAP P.4'!$E$14&amp;'ReadMe TAP P.4'!$H$14</f>
        <v>อำเภอเวียงป่าเป้า  จังหวัดเชียงราย</v>
      </c>
      <c r="AC3" s="748"/>
      <c r="AD3" s="748"/>
      <c r="AE3" s="748"/>
      <c r="AF3" s="748"/>
      <c r="AG3" s="748"/>
      <c r="AH3" s="373"/>
    </row>
    <row r="4" spans="2:43" s="170" customFormat="1" ht="21.75" customHeight="1" thickBot="1" x14ac:dyDescent="0.25">
      <c r="B4" s="763" t="s">
        <v>38</v>
      </c>
      <c r="C4" s="763" t="s">
        <v>2</v>
      </c>
      <c r="D4" s="757" t="s">
        <v>52</v>
      </c>
      <c r="E4" s="772" t="s">
        <v>20</v>
      </c>
      <c r="F4" s="773"/>
      <c r="G4" s="773"/>
      <c r="H4" s="773"/>
      <c r="I4" s="773"/>
      <c r="J4" s="773"/>
      <c r="K4" s="774"/>
      <c r="L4" s="775" t="s">
        <v>21</v>
      </c>
      <c r="M4" s="776"/>
      <c r="N4" s="776"/>
      <c r="O4" s="776"/>
      <c r="P4" s="776"/>
      <c r="Q4" s="776"/>
      <c r="R4" s="777"/>
      <c r="S4" s="777"/>
      <c r="T4" s="778"/>
      <c r="U4" s="169"/>
      <c r="V4" s="169"/>
      <c r="W4" s="785" t="str">
        <f t="shared" ref="W4" si="0">$C$4</f>
        <v>เลขที่</v>
      </c>
      <c r="X4" s="758" t="str">
        <f t="shared" ref="X4" si="1">$D$4</f>
        <v>ชื่อ - สกุล</v>
      </c>
      <c r="Y4" s="779" t="s">
        <v>22</v>
      </c>
      <c r="Z4" s="780"/>
      <c r="AA4" s="781"/>
      <c r="AB4" s="781"/>
      <c r="AC4" s="782"/>
      <c r="AD4" s="783"/>
      <c r="AE4" s="761" t="s">
        <v>149</v>
      </c>
      <c r="AF4" s="762"/>
      <c r="AG4" s="757" t="s">
        <v>114</v>
      </c>
      <c r="AH4" s="758"/>
    </row>
    <row r="5" spans="2:43" s="172" customFormat="1" ht="48.75" customHeight="1" x14ac:dyDescent="0.55000000000000004">
      <c r="B5" s="764"/>
      <c r="C5" s="764"/>
      <c r="D5" s="759"/>
      <c r="E5" s="316" t="str">
        <f>Data_Individual!E6</f>
        <v>ท 1.1</v>
      </c>
      <c r="F5" s="317" t="str">
        <f>Data_Individual!F6</f>
        <v>ท 2.1</v>
      </c>
      <c r="G5" s="317" t="str">
        <f>Data_Individual!G6</f>
        <v>ท 3.1</v>
      </c>
      <c r="H5" s="318" t="str">
        <f>Data_Individual!H6</f>
        <v>ท 4.1</v>
      </c>
      <c r="I5" s="318" t="str">
        <f>Data_Individual!I6</f>
        <v>ท 5.1</v>
      </c>
      <c r="J5" s="345" t="s">
        <v>54</v>
      </c>
      <c r="K5" s="788" t="s">
        <v>99</v>
      </c>
      <c r="L5" s="319" t="str">
        <f>Data_Individual!J6</f>
        <v>ค 1.1</v>
      </c>
      <c r="M5" s="320" t="str">
        <f>Data_Individual!K6</f>
        <v>ค 1.2</v>
      </c>
      <c r="N5" s="320" t="str">
        <f>Data_Individual!L6</f>
        <v>ค 2.1</v>
      </c>
      <c r="O5" s="320" t="str">
        <f>Data_Individual!M6</f>
        <v>ค 2.2</v>
      </c>
      <c r="P5" s="320" t="str">
        <f>Data_Individual!N6</f>
        <v>ค 3.1</v>
      </c>
      <c r="Q5" s="320" t="str">
        <f>Data_Individual!O6</f>
        <v>ค 4.1</v>
      </c>
      <c r="R5" s="320" t="str">
        <f>Data_Individual!P6</f>
        <v>ค 5.1</v>
      </c>
      <c r="S5" s="352" t="s">
        <v>54</v>
      </c>
      <c r="T5" s="790" t="s">
        <v>99</v>
      </c>
      <c r="U5" s="171"/>
      <c r="V5" s="171"/>
      <c r="W5" s="786"/>
      <c r="X5" s="784"/>
      <c r="Y5" s="311" t="str">
        <f>Data_Individual!Q6</f>
        <v>ว 1.1</v>
      </c>
      <c r="Z5" s="312" t="str">
        <f>Data_Individual!R6</f>
        <v>ว5.1</v>
      </c>
      <c r="AA5" s="312" t="str">
        <f>Data_Individual!S6</f>
        <v>ว6.1</v>
      </c>
      <c r="AB5" s="312" t="str">
        <f>Data_Individual!T6</f>
        <v>ว7.1</v>
      </c>
      <c r="AC5" s="357" t="s">
        <v>54</v>
      </c>
      <c r="AD5" s="769" t="s">
        <v>99</v>
      </c>
      <c r="AE5" s="751" t="s">
        <v>100</v>
      </c>
      <c r="AF5" s="749" t="s">
        <v>99</v>
      </c>
      <c r="AG5" s="759"/>
      <c r="AH5" s="760"/>
    </row>
    <row r="6" spans="2:43" s="174" customFormat="1" ht="20.25" customHeight="1" thickBot="1" x14ac:dyDescent="0.25">
      <c r="B6" s="765"/>
      <c r="C6" s="765"/>
      <c r="D6" s="766"/>
      <c r="E6" s="314">
        <f>Data_Individual!E7</f>
        <v>24</v>
      </c>
      <c r="F6" s="315">
        <f>Data_Individual!F7</f>
        <v>23</v>
      </c>
      <c r="G6" s="315">
        <f>Data_Individual!G7</f>
        <v>4</v>
      </c>
      <c r="H6" s="315">
        <f>Data_Individual!H7</f>
        <v>38</v>
      </c>
      <c r="I6" s="315">
        <f>Data_Individual!I7</f>
        <v>11</v>
      </c>
      <c r="J6" s="346">
        <f>SUM(E6:I6)</f>
        <v>100</v>
      </c>
      <c r="K6" s="789"/>
      <c r="L6" s="310">
        <f>Data_Individual!J7</f>
        <v>6</v>
      </c>
      <c r="M6" s="310">
        <f>Data_Individual!K7</f>
        <v>37</v>
      </c>
      <c r="N6" s="310">
        <f>Data_Individual!L7</f>
        <v>10</v>
      </c>
      <c r="O6" s="310">
        <f>Data_Individual!M7</f>
        <v>20</v>
      </c>
      <c r="P6" s="310">
        <f>Data_Individual!N7</f>
        <v>9</v>
      </c>
      <c r="Q6" s="310">
        <f>Data_Individual!O7</f>
        <v>6</v>
      </c>
      <c r="R6" s="310">
        <f>Data_Individual!P7</f>
        <v>12</v>
      </c>
      <c r="S6" s="353">
        <f t="shared" ref="S6:S37" si="2">SUM(L6:R6)</f>
        <v>100</v>
      </c>
      <c r="T6" s="791"/>
      <c r="U6" s="171"/>
      <c r="V6" s="171"/>
      <c r="W6" s="787"/>
      <c r="X6" s="708"/>
      <c r="Y6" s="313">
        <f>Data_Individual!Q7</f>
        <v>26</v>
      </c>
      <c r="Z6" s="173">
        <f>Data_Individual!R7</f>
        <v>39</v>
      </c>
      <c r="AA6" s="173">
        <f>Data_Individual!S7</f>
        <v>22</v>
      </c>
      <c r="AB6" s="173">
        <f>Data_Individual!T7</f>
        <v>13</v>
      </c>
      <c r="AC6" s="358">
        <f t="shared" ref="AC6:AC37" si="3">SUM(Y6:AB6)</f>
        <v>100</v>
      </c>
      <c r="AD6" s="770"/>
      <c r="AE6" s="752"/>
      <c r="AF6" s="750"/>
      <c r="AG6" s="759"/>
      <c r="AH6" s="760"/>
    </row>
    <row r="7" spans="2:43" s="186" customFormat="1" ht="18.75" customHeight="1" x14ac:dyDescent="0.2">
      <c r="B7" s="175">
        <f>Data_Individual!B8</f>
        <v>1</v>
      </c>
      <c r="C7" s="175">
        <f>Data_Individual!C8</f>
        <v>1</v>
      </c>
      <c r="D7" s="176" t="str">
        <f>Data_Individual!D8</f>
        <v>บารมี กันทะมา</v>
      </c>
      <c r="E7" s="335">
        <f>Data_Individual!E8</f>
        <v>11</v>
      </c>
      <c r="F7" s="336">
        <f>Data_Individual!F8</f>
        <v>11.5</v>
      </c>
      <c r="G7" s="336">
        <f>Data_Individual!G8</f>
        <v>2</v>
      </c>
      <c r="H7" s="336">
        <f>Data_Individual!H8</f>
        <v>18.5</v>
      </c>
      <c r="I7" s="336">
        <f>Data_Individual!I8</f>
        <v>6.5</v>
      </c>
      <c r="J7" s="347">
        <f>SUM(E7:I7)</f>
        <v>49.5</v>
      </c>
      <c r="K7" s="177" t="str">
        <f t="shared" ref="K7:K66" si="4">IF(J7&lt;&gt;"",IF(J7&lt;25,"ปรับปรุง",IF(J7&lt;50,"พอใช้",IF(J7&lt;75,"ดี",IF(J7&lt;101,"ดีมาก")))),"")</f>
        <v>พอใช้</v>
      </c>
      <c r="L7" s="335">
        <f>Data_Individual!J8</f>
        <v>0</v>
      </c>
      <c r="M7" s="336">
        <f>Data_Individual!K8</f>
        <v>13</v>
      </c>
      <c r="N7" s="336">
        <f>Data_Individual!L8</f>
        <v>4</v>
      </c>
      <c r="O7" s="336">
        <f>Data_Individual!M8</f>
        <v>11</v>
      </c>
      <c r="P7" s="336">
        <f>Data_Individual!N8</f>
        <v>3</v>
      </c>
      <c r="Q7" s="336">
        <f>Data_Individual!O8</f>
        <v>0</v>
      </c>
      <c r="R7" s="336">
        <f>Data_Individual!P8</f>
        <v>9</v>
      </c>
      <c r="S7" s="354">
        <f t="shared" si="2"/>
        <v>40</v>
      </c>
      <c r="T7" s="178" t="str">
        <f t="shared" ref="T7:T66" si="5">IF(S7&lt;&gt;"",IF(S7&lt;25,"ปรับปรุง",IF(S7&lt;50,"พอใช้",IF(S7&lt;75,"ดี",IF(S7&lt;101,"ดีมาก")))),"")</f>
        <v>พอใช้</v>
      </c>
      <c r="U7" s="179"/>
      <c r="V7" s="179"/>
      <c r="W7" s="180">
        <f t="shared" ref="W7:W38" si="6">C7</f>
        <v>1</v>
      </c>
      <c r="X7" s="181" t="str">
        <f t="shared" ref="X7:X38" si="7">D7</f>
        <v>บารมี กันทะมา</v>
      </c>
      <c r="Y7" s="182">
        <f>Data_Individual!Q8</f>
        <v>5</v>
      </c>
      <c r="Z7" s="183">
        <f>Data_Individual!R8</f>
        <v>19</v>
      </c>
      <c r="AA7" s="183">
        <f>Data_Individual!S8</f>
        <v>7</v>
      </c>
      <c r="AB7" s="183">
        <f>Data_Individual!T8</f>
        <v>1</v>
      </c>
      <c r="AC7" s="359">
        <f t="shared" si="3"/>
        <v>32</v>
      </c>
      <c r="AD7" s="184" t="str">
        <f t="shared" ref="AD7:AF66" si="8">IF(AC7&lt;&gt;"",IF(AC7&lt;25,"ปรับปรุง",IF(AC7&lt;50,"พอใช้",IF(AC7&lt;75,"ดี",IF(AC7&lt;101,"ดีมาก")))),"")</f>
        <v>พอใช้</v>
      </c>
      <c r="AE7" s="367">
        <f t="shared" ref="AE7:AE38" si="9">AVERAGE(AC7,S7,J7)</f>
        <v>40.5</v>
      </c>
      <c r="AF7" s="361" t="str">
        <f t="shared" si="8"/>
        <v>พอใช้</v>
      </c>
      <c r="AG7" s="753"/>
      <c r="AH7" s="754"/>
    </row>
    <row r="8" spans="2:43" s="186" customFormat="1" ht="18.75" customHeight="1" x14ac:dyDescent="0.2">
      <c r="B8" s="187">
        <f>Data_Individual!B9</f>
        <v>1</v>
      </c>
      <c r="C8" s="187">
        <f>Data_Individual!C9</f>
        <v>2</v>
      </c>
      <c r="D8" s="188" t="str">
        <f>Data_Individual!D9</f>
        <v>ประกฤษฎิ์ คำมอย</v>
      </c>
      <c r="E8" s="337">
        <f>Data_Individual!E9</f>
        <v>12.5</v>
      </c>
      <c r="F8" s="338">
        <f>Data_Individual!F9</f>
        <v>10</v>
      </c>
      <c r="G8" s="338">
        <f>Data_Individual!G9</f>
        <v>4</v>
      </c>
      <c r="H8" s="338">
        <f>Data_Individual!H9</f>
        <v>13.5</v>
      </c>
      <c r="I8" s="338">
        <f>Data_Individual!I9</f>
        <v>2</v>
      </c>
      <c r="J8" s="348">
        <f t="shared" ref="J8:J12" si="10">SUM(E8:I8)</f>
        <v>42</v>
      </c>
      <c r="K8" s="189" t="str">
        <f t="shared" si="4"/>
        <v>พอใช้</v>
      </c>
      <c r="L8" s="337">
        <f>Data_Individual!J9</f>
        <v>0</v>
      </c>
      <c r="M8" s="338">
        <f>Data_Individual!K9</f>
        <v>7</v>
      </c>
      <c r="N8" s="338">
        <f>Data_Individual!L9</f>
        <v>3</v>
      </c>
      <c r="O8" s="338">
        <f>Data_Individual!M9</f>
        <v>3</v>
      </c>
      <c r="P8" s="338">
        <f>Data_Individual!N9</f>
        <v>6</v>
      </c>
      <c r="Q8" s="338">
        <f>Data_Individual!O9</f>
        <v>3</v>
      </c>
      <c r="R8" s="338">
        <f>Data_Individual!P9</f>
        <v>6</v>
      </c>
      <c r="S8" s="355">
        <f t="shared" si="2"/>
        <v>28</v>
      </c>
      <c r="T8" s="190" t="str">
        <f t="shared" si="5"/>
        <v>พอใช้</v>
      </c>
      <c r="U8" s="179"/>
      <c r="V8" s="179"/>
      <c r="W8" s="191">
        <f t="shared" si="6"/>
        <v>2</v>
      </c>
      <c r="X8" s="192" t="str">
        <f t="shared" si="7"/>
        <v>ประกฤษฎิ์ คำมอย</v>
      </c>
      <c r="Y8" s="193">
        <f>Data_Individual!Q9</f>
        <v>8</v>
      </c>
      <c r="Z8" s="194">
        <f>Data_Individual!R9</f>
        <v>17</v>
      </c>
      <c r="AA8" s="194">
        <f>Data_Individual!S9</f>
        <v>5</v>
      </c>
      <c r="AB8" s="194">
        <f>Data_Individual!T9</f>
        <v>4</v>
      </c>
      <c r="AC8" s="348">
        <f t="shared" si="3"/>
        <v>34</v>
      </c>
      <c r="AD8" s="195" t="str">
        <f t="shared" si="8"/>
        <v>พอใช้</v>
      </c>
      <c r="AE8" s="368">
        <f t="shared" si="9"/>
        <v>34.666666666666664</v>
      </c>
      <c r="AF8" s="362" t="str">
        <f t="shared" si="8"/>
        <v>พอใช้</v>
      </c>
      <c r="AG8" s="755"/>
      <c r="AH8" s="756"/>
    </row>
    <row r="9" spans="2:43" s="186" customFormat="1" ht="18.75" customHeight="1" x14ac:dyDescent="0.2">
      <c r="B9" s="187">
        <f>Data_Individual!B10</f>
        <v>1</v>
      </c>
      <c r="C9" s="187">
        <f>Data_Individual!C10</f>
        <v>3</v>
      </c>
      <c r="D9" s="188" t="str">
        <f>Data_Individual!D10</f>
        <v>ภูริช สุขประเสริฐ</v>
      </c>
      <c r="E9" s="337">
        <f>Data_Individual!E10</f>
        <v>12</v>
      </c>
      <c r="F9" s="338">
        <f>Data_Individual!F10</f>
        <v>11.5</v>
      </c>
      <c r="G9" s="338">
        <f>Data_Individual!G10</f>
        <v>2</v>
      </c>
      <c r="H9" s="338">
        <f>Data_Individual!H10</f>
        <v>28.5</v>
      </c>
      <c r="I9" s="338">
        <f>Data_Individual!I10</f>
        <v>4</v>
      </c>
      <c r="J9" s="348">
        <f t="shared" si="10"/>
        <v>58</v>
      </c>
      <c r="K9" s="189" t="str">
        <f t="shared" si="4"/>
        <v>ดี</v>
      </c>
      <c r="L9" s="337">
        <f>Data_Individual!J10</f>
        <v>3</v>
      </c>
      <c r="M9" s="338">
        <f>Data_Individual!K10</f>
        <v>18</v>
      </c>
      <c r="N9" s="338">
        <f>Data_Individual!L10</f>
        <v>5</v>
      </c>
      <c r="O9" s="338">
        <f>Data_Individual!M10</f>
        <v>7</v>
      </c>
      <c r="P9" s="338">
        <f>Data_Individual!N10</f>
        <v>3</v>
      </c>
      <c r="Q9" s="338">
        <f>Data_Individual!O10</f>
        <v>6</v>
      </c>
      <c r="R9" s="338">
        <f>Data_Individual!P10</f>
        <v>12</v>
      </c>
      <c r="S9" s="355">
        <f t="shared" si="2"/>
        <v>54</v>
      </c>
      <c r="T9" s="190" t="str">
        <f t="shared" si="5"/>
        <v>ดี</v>
      </c>
      <c r="U9" s="179"/>
      <c r="V9" s="179"/>
      <c r="W9" s="191">
        <f t="shared" si="6"/>
        <v>3</v>
      </c>
      <c r="X9" s="192" t="str">
        <f t="shared" si="7"/>
        <v>ภูริช สุขประเสริฐ</v>
      </c>
      <c r="Y9" s="193">
        <f>Data_Individual!Q10</f>
        <v>11</v>
      </c>
      <c r="Z9" s="194">
        <f>Data_Individual!R10</f>
        <v>19</v>
      </c>
      <c r="AA9" s="194">
        <f>Data_Individual!S10</f>
        <v>11</v>
      </c>
      <c r="AB9" s="194">
        <f>Data_Individual!T10</f>
        <v>4</v>
      </c>
      <c r="AC9" s="348">
        <f t="shared" si="3"/>
        <v>45</v>
      </c>
      <c r="AD9" s="197" t="str">
        <f t="shared" si="8"/>
        <v>พอใช้</v>
      </c>
      <c r="AE9" s="368">
        <f t="shared" si="9"/>
        <v>52.333333333333336</v>
      </c>
      <c r="AF9" s="363" t="str">
        <f t="shared" si="8"/>
        <v>ดี</v>
      </c>
      <c r="AG9" s="755"/>
      <c r="AH9" s="756"/>
    </row>
    <row r="10" spans="2:43" s="186" customFormat="1" ht="18.75" customHeight="1" x14ac:dyDescent="0.2">
      <c r="B10" s="187">
        <f>Data_Individual!B11</f>
        <v>1</v>
      </c>
      <c r="C10" s="187">
        <f>Data_Individual!C11</f>
        <v>4</v>
      </c>
      <c r="D10" s="188" t="str">
        <f>Data_Individual!D11</f>
        <v>กัณยาณี ขุมทอง</v>
      </c>
      <c r="E10" s="337">
        <f>Data_Individual!E11</f>
        <v>6</v>
      </c>
      <c r="F10" s="338">
        <f>Data_Individual!F11</f>
        <v>9.5</v>
      </c>
      <c r="G10" s="338">
        <f>Data_Individual!G11</f>
        <v>4</v>
      </c>
      <c r="H10" s="338">
        <f>Data_Individual!H11</f>
        <v>5</v>
      </c>
      <c r="I10" s="338">
        <f>Data_Individual!I11</f>
        <v>4</v>
      </c>
      <c r="J10" s="348">
        <f t="shared" si="10"/>
        <v>28.5</v>
      </c>
      <c r="K10" s="189" t="str">
        <f t="shared" si="4"/>
        <v>พอใช้</v>
      </c>
      <c r="L10" s="337">
        <f>Data_Individual!J11</f>
        <v>0</v>
      </c>
      <c r="M10" s="338">
        <f>Data_Individual!K11</f>
        <v>11</v>
      </c>
      <c r="N10" s="338">
        <f>Data_Individual!L11</f>
        <v>5</v>
      </c>
      <c r="O10" s="338">
        <f>Data_Individual!M11</f>
        <v>2</v>
      </c>
      <c r="P10" s="338">
        <f>Data_Individual!N11</f>
        <v>6</v>
      </c>
      <c r="Q10" s="338">
        <f>Data_Individual!O11</f>
        <v>0</v>
      </c>
      <c r="R10" s="338">
        <f>Data_Individual!P11</f>
        <v>3</v>
      </c>
      <c r="S10" s="355">
        <f t="shared" si="2"/>
        <v>27</v>
      </c>
      <c r="T10" s="198" t="str">
        <f t="shared" si="5"/>
        <v>พอใช้</v>
      </c>
      <c r="U10" s="179"/>
      <c r="V10" s="179"/>
      <c r="W10" s="199">
        <f t="shared" si="6"/>
        <v>4</v>
      </c>
      <c r="X10" s="200" t="str">
        <f t="shared" si="7"/>
        <v>กัณยาณี ขุมทอง</v>
      </c>
      <c r="Y10" s="193">
        <f>Data_Individual!Q11</f>
        <v>7</v>
      </c>
      <c r="Z10" s="194">
        <f>Data_Individual!R11</f>
        <v>25</v>
      </c>
      <c r="AA10" s="194">
        <f>Data_Individual!S11</f>
        <v>7</v>
      </c>
      <c r="AB10" s="194">
        <f>Data_Individual!T11</f>
        <v>2</v>
      </c>
      <c r="AC10" s="348">
        <f t="shared" si="3"/>
        <v>41</v>
      </c>
      <c r="AD10" s="189" t="str">
        <f t="shared" si="8"/>
        <v>พอใช้</v>
      </c>
      <c r="AE10" s="368">
        <f t="shared" si="9"/>
        <v>32.166666666666664</v>
      </c>
      <c r="AF10" s="364" t="str">
        <f t="shared" si="8"/>
        <v>พอใช้</v>
      </c>
      <c r="AG10" s="755"/>
      <c r="AH10" s="756"/>
    </row>
    <row r="11" spans="2:43" s="186" customFormat="1" ht="18.75" customHeight="1" thickBot="1" x14ac:dyDescent="0.25">
      <c r="B11" s="201">
        <f>Data_Individual!B12</f>
        <v>1</v>
      </c>
      <c r="C11" s="201">
        <f>Data_Individual!C12</f>
        <v>5</v>
      </c>
      <c r="D11" s="202" t="str">
        <f>Data_Individual!D12</f>
        <v>ขวัญจิรา ละมัย</v>
      </c>
      <c r="E11" s="339">
        <f>Data_Individual!E12</f>
        <v>17</v>
      </c>
      <c r="F11" s="340">
        <f>Data_Individual!F12</f>
        <v>13</v>
      </c>
      <c r="G11" s="340">
        <f>Data_Individual!G12</f>
        <v>0</v>
      </c>
      <c r="H11" s="340">
        <f>Data_Individual!H12</f>
        <v>14.5</v>
      </c>
      <c r="I11" s="340">
        <f>Data_Individual!I12</f>
        <v>2</v>
      </c>
      <c r="J11" s="349">
        <f t="shared" si="10"/>
        <v>46.5</v>
      </c>
      <c r="K11" s="203" t="str">
        <f t="shared" si="4"/>
        <v>พอใช้</v>
      </c>
      <c r="L11" s="343">
        <f>Data_Individual!J12</f>
        <v>0</v>
      </c>
      <c r="M11" s="344">
        <f>Data_Individual!K12</f>
        <v>14</v>
      </c>
      <c r="N11" s="344">
        <f>Data_Individual!L12</f>
        <v>5</v>
      </c>
      <c r="O11" s="344">
        <f>Data_Individual!M12</f>
        <v>7</v>
      </c>
      <c r="P11" s="344">
        <f>Data_Individual!N12</f>
        <v>6</v>
      </c>
      <c r="Q11" s="344">
        <f>Data_Individual!O12</f>
        <v>3</v>
      </c>
      <c r="R11" s="344">
        <f>Data_Individual!P12</f>
        <v>12</v>
      </c>
      <c r="S11" s="356">
        <f t="shared" si="2"/>
        <v>47</v>
      </c>
      <c r="T11" s="204" t="str">
        <f t="shared" si="5"/>
        <v>พอใช้</v>
      </c>
      <c r="U11" s="179"/>
      <c r="V11" s="179"/>
      <c r="W11" s="205">
        <f t="shared" si="6"/>
        <v>5</v>
      </c>
      <c r="X11" s="206" t="str">
        <f t="shared" si="7"/>
        <v>ขวัญจิรา ละมัย</v>
      </c>
      <c r="Y11" s="207">
        <f>Data_Individual!Q12</f>
        <v>9</v>
      </c>
      <c r="Z11" s="208">
        <f>Data_Individual!R12</f>
        <v>18</v>
      </c>
      <c r="AA11" s="208">
        <f>Data_Individual!S12</f>
        <v>10</v>
      </c>
      <c r="AB11" s="208">
        <f>Data_Individual!T12</f>
        <v>4</v>
      </c>
      <c r="AC11" s="360">
        <f t="shared" si="3"/>
        <v>41</v>
      </c>
      <c r="AD11" s="203" t="str">
        <f t="shared" si="8"/>
        <v>พอใช้</v>
      </c>
      <c r="AE11" s="369">
        <f t="shared" si="9"/>
        <v>44.833333333333336</v>
      </c>
      <c r="AF11" s="365" t="str">
        <f t="shared" si="8"/>
        <v>พอใช้</v>
      </c>
      <c r="AG11" s="746"/>
      <c r="AH11" s="747"/>
    </row>
    <row r="12" spans="2:43" s="186" customFormat="1" ht="18.75" customHeight="1" x14ac:dyDescent="0.2">
      <c r="B12" s="175">
        <f>Data_Individual!B13</f>
        <v>1</v>
      </c>
      <c r="C12" s="175">
        <f>Data_Individual!C13</f>
        <v>6</v>
      </c>
      <c r="D12" s="176" t="str">
        <f>Data_Individual!D13</f>
        <v>ศศิกานต์  จักร์แก้ว</v>
      </c>
      <c r="E12" s="335">
        <f>Data_Individual!E13</f>
        <v>21</v>
      </c>
      <c r="F12" s="336">
        <f>Data_Individual!F13</f>
        <v>15</v>
      </c>
      <c r="G12" s="336">
        <f>Data_Individual!G13</f>
        <v>2</v>
      </c>
      <c r="H12" s="336">
        <f>Data_Individual!H13</f>
        <v>27</v>
      </c>
      <c r="I12" s="336">
        <f>Data_Individual!I13</f>
        <v>0</v>
      </c>
      <c r="J12" s="347">
        <f t="shared" si="10"/>
        <v>65</v>
      </c>
      <c r="K12" s="178" t="str">
        <f t="shared" si="4"/>
        <v>ดี</v>
      </c>
      <c r="L12" s="335">
        <f>Data_Individual!J13</f>
        <v>6</v>
      </c>
      <c r="M12" s="336">
        <f>Data_Individual!K13</f>
        <v>22</v>
      </c>
      <c r="N12" s="336">
        <f>Data_Individual!L13</f>
        <v>4</v>
      </c>
      <c r="O12" s="336">
        <f>Data_Individual!M13</f>
        <v>11</v>
      </c>
      <c r="P12" s="336">
        <f>Data_Individual!N13</f>
        <v>3</v>
      </c>
      <c r="Q12" s="336">
        <f>Data_Individual!O13</f>
        <v>6</v>
      </c>
      <c r="R12" s="336">
        <f>Data_Individual!P13</f>
        <v>9</v>
      </c>
      <c r="S12" s="354">
        <f t="shared" si="2"/>
        <v>61</v>
      </c>
      <c r="T12" s="178" t="str">
        <f t="shared" si="5"/>
        <v>ดี</v>
      </c>
      <c r="U12" s="179"/>
      <c r="V12" s="179"/>
      <c r="W12" s="180">
        <f t="shared" si="6"/>
        <v>6</v>
      </c>
      <c r="X12" s="181" t="str">
        <f t="shared" si="7"/>
        <v>ศศิกานต์  จักร์แก้ว</v>
      </c>
      <c r="Y12" s="182">
        <f>Data_Individual!Q13</f>
        <v>15</v>
      </c>
      <c r="Z12" s="183">
        <f>Data_Individual!R13</f>
        <v>21</v>
      </c>
      <c r="AA12" s="183">
        <f>Data_Individual!S13</f>
        <v>12</v>
      </c>
      <c r="AB12" s="183">
        <f>Data_Individual!T13</f>
        <v>4</v>
      </c>
      <c r="AC12" s="347">
        <f t="shared" si="3"/>
        <v>52</v>
      </c>
      <c r="AD12" s="185" t="str">
        <f t="shared" si="8"/>
        <v>ดี</v>
      </c>
      <c r="AE12" s="367">
        <f t="shared" si="9"/>
        <v>59.333333333333336</v>
      </c>
      <c r="AF12" s="361" t="str">
        <f t="shared" ref="AF12:AF66" si="11">IF(AE12&lt;&gt;"",IF(AE12&lt;25,"ปรับปรุง",IF(AE12&lt;50,"พอใช้",IF(AE12&lt;75,"ดี",IF(AE12&lt;101,"ดีมาก")))),"")</f>
        <v>ดี</v>
      </c>
      <c r="AG12" s="753"/>
      <c r="AH12" s="754"/>
    </row>
    <row r="13" spans="2:43" s="186" customFormat="1" ht="18.75" customHeight="1" x14ac:dyDescent="0.2">
      <c r="B13" s="187">
        <f>Data_Individual!B14</f>
        <v>0</v>
      </c>
      <c r="C13" s="187">
        <f>Data_Individual!C14</f>
        <v>0</v>
      </c>
      <c r="D13" s="188">
        <f>Data_Individual!D14</f>
        <v>0</v>
      </c>
      <c r="E13" s="337">
        <f>Data_Individual!E14</f>
        <v>0</v>
      </c>
      <c r="F13" s="338">
        <f>Data_Individual!F14</f>
        <v>0</v>
      </c>
      <c r="G13" s="338">
        <f>Data_Individual!G14</f>
        <v>0</v>
      </c>
      <c r="H13" s="338">
        <f>Data_Individual!H14</f>
        <v>0</v>
      </c>
      <c r="I13" s="338">
        <f>Data_Individual!I14</f>
        <v>0</v>
      </c>
      <c r="J13" s="348">
        <f t="shared" ref="J13:J66" si="12">SUM(E13:I13)</f>
        <v>0</v>
      </c>
      <c r="K13" s="198" t="str">
        <f t="shared" si="4"/>
        <v>ปรับปรุง</v>
      </c>
      <c r="L13" s="337">
        <f>Data_Individual!J14</f>
        <v>0</v>
      </c>
      <c r="M13" s="338">
        <f>Data_Individual!K14</f>
        <v>0</v>
      </c>
      <c r="N13" s="338">
        <f>Data_Individual!L14</f>
        <v>0</v>
      </c>
      <c r="O13" s="338">
        <f>Data_Individual!M14</f>
        <v>0</v>
      </c>
      <c r="P13" s="338">
        <f>Data_Individual!N14</f>
        <v>0</v>
      </c>
      <c r="Q13" s="338">
        <f>Data_Individual!O14</f>
        <v>0</v>
      </c>
      <c r="R13" s="338">
        <f>Data_Individual!P14</f>
        <v>0</v>
      </c>
      <c r="S13" s="355">
        <f t="shared" si="2"/>
        <v>0</v>
      </c>
      <c r="T13" s="190" t="str">
        <f t="shared" si="5"/>
        <v>ปรับปรุง</v>
      </c>
      <c r="U13" s="179"/>
      <c r="V13" s="179"/>
      <c r="W13" s="191">
        <f t="shared" si="6"/>
        <v>0</v>
      </c>
      <c r="X13" s="192">
        <f t="shared" si="7"/>
        <v>0</v>
      </c>
      <c r="Y13" s="193">
        <f>Data_Individual!Q14</f>
        <v>0</v>
      </c>
      <c r="Z13" s="194">
        <f>Data_Individual!R14</f>
        <v>0</v>
      </c>
      <c r="AA13" s="194">
        <f>Data_Individual!S14</f>
        <v>0</v>
      </c>
      <c r="AB13" s="194">
        <f>Data_Individual!T14</f>
        <v>0</v>
      </c>
      <c r="AC13" s="348">
        <f t="shared" si="3"/>
        <v>0</v>
      </c>
      <c r="AD13" s="196" t="str">
        <f t="shared" si="8"/>
        <v>ปรับปรุง</v>
      </c>
      <c r="AE13" s="368">
        <f t="shared" si="9"/>
        <v>0</v>
      </c>
      <c r="AF13" s="362" t="str">
        <f t="shared" si="11"/>
        <v>ปรับปรุง</v>
      </c>
      <c r="AG13" s="755"/>
      <c r="AH13" s="756"/>
    </row>
    <row r="14" spans="2:43" s="186" customFormat="1" ht="18.75" customHeight="1" x14ac:dyDescent="0.2">
      <c r="B14" s="187">
        <f>Data_Individual!B15</f>
        <v>0</v>
      </c>
      <c r="C14" s="187">
        <f>Data_Individual!C15</f>
        <v>0</v>
      </c>
      <c r="D14" s="188">
        <f>Data_Individual!D15</f>
        <v>0</v>
      </c>
      <c r="E14" s="337">
        <f>Data_Individual!E15</f>
        <v>0</v>
      </c>
      <c r="F14" s="338">
        <f>Data_Individual!F15</f>
        <v>0</v>
      </c>
      <c r="G14" s="338">
        <f>Data_Individual!G15</f>
        <v>0</v>
      </c>
      <c r="H14" s="338">
        <f>Data_Individual!H15</f>
        <v>0</v>
      </c>
      <c r="I14" s="338">
        <f>Data_Individual!I15</f>
        <v>0</v>
      </c>
      <c r="J14" s="348">
        <f t="shared" si="12"/>
        <v>0</v>
      </c>
      <c r="K14" s="198" t="str">
        <f t="shared" si="4"/>
        <v>ปรับปรุง</v>
      </c>
      <c r="L14" s="337">
        <f>Data_Individual!J15</f>
        <v>0</v>
      </c>
      <c r="M14" s="338">
        <f>Data_Individual!K15</f>
        <v>0</v>
      </c>
      <c r="N14" s="338">
        <f>Data_Individual!L15</f>
        <v>0</v>
      </c>
      <c r="O14" s="338">
        <f>Data_Individual!M15</f>
        <v>0</v>
      </c>
      <c r="P14" s="338">
        <f>Data_Individual!N15</f>
        <v>0</v>
      </c>
      <c r="Q14" s="338">
        <f>Data_Individual!O15</f>
        <v>0</v>
      </c>
      <c r="R14" s="338">
        <f>Data_Individual!P15</f>
        <v>0</v>
      </c>
      <c r="S14" s="355">
        <f t="shared" si="2"/>
        <v>0</v>
      </c>
      <c r="T14" s="190" t="str">
        <f t="shared" si="5"/>
        <v>ปรับปรุง</v>
      </c>
      <c r="U14" s="179"/>
      <c r="V14" s="179"/>
      <c r="W14" s="191">
        <f t="shared" si="6"/>
        <v>0</v>
      </c>
      <c r="X14" s="192">
        <f t="shared" si="7"/>
        <v>0</v>
      </c>
      <c r="Y14" s="193">
        <f>Data_Individual!Q15</f>
        <v>0</v>
      </c>
      <c r="Z14" s="194">
        <f>Data_Individual!R15</f>
        <v>0</v>
      </c>
      <c r="AA14" s="194">
        <f>Data_Individual!S15</f>
        <v>0</v>
      </c>
      <c r="AB14" s="194">
        <f>Data_Individual!T15</f>
        <v>0</v>
      </c>
      <c r="AC14" s="348">
        <f t="shared" si="3"/>
        <v>0</v>
      </c>
      <c r="AD14" s="190" t="str">
        <f t="shared" si="8"/>
        <v>ปรับปรุง</v>
      </c>
      <c r="AE14" s="368">
        <f t="shared" si="9"/>
        <v>0</v>
      </c>
      <c r="AF14" s="363" t="str">
        <f t="shared" si="11"/>
        <v>ปรับปรุง</v>
      </c>
      <c r="AG14" s="755"/>
      <c r="AH14" s="756"/>
    </row>
    <row r="15" spans="2:43" s="186" customFormat="1" ht="18.75" customHeight="1" x14ac:dyDescent="0.2">
      <c r="B15" s="187">
        <f>Data_Individual!B16</f>
        <v>0</v>
      </c>
      <c r="C15" s="187">
        <f>Data_Individual!C16</f>
        <v>0</v>
      </c>
      <c r="D15" s="188">
        <f>Data_Individual!D16</f>
        <v>0</v>
      </c>
      <c r="E15" s="337">
        <f>Data_Individual!E16</f>
        <v>0</v>
      </c>
      <c r="F15" s="338">
        <f>Data_Individual!F16</f>
        <v>0</v>
      </c>
      <c r="G15" s="338">
        <f>Data_Individual!G16</f>
        <v>0</v>
      </c>
      <c r="H15" s="338">
        <f>Data_Individual!H16</f>
        <v>0</v>
      </c>
      <c r="I15" s="338">
        <f>Data_Individual!I16</f>
        <v>0</v>
      </c>
      <c r="J15" s="348">
        <f t="shared" si="12"/>
        <v>0</v>
      </c>
      <c r="K15" s="198" t="str">
        <f t="shared" si="4"/>
        <v>ปรับปรุง</v>
      </c>
      <c r="L15" s="337">
        <f>Data_Individual!J16</f>
        <v>0</v>
      </c>
      <c r="M15" s="338">
        <f>Data_Individual!K16</f>
        <v>0</v>
      </c>
      <c r="N15" s="338">
        <f>Data_Individual!L16</f>
        <v>0</v>
      </c>
      <c r="O15" s="338">
        <f>Data_Individual!M16</f>
        <v>0</v>
      </c>
      <c r="P15" s="338">
        <f>Data_Individual!N16</f>
        <v>0</v>
      </c>
      <c r="Q15" s="338">
        <f>Data_Individual!O16</f>
        <v>0</v>
      </c>
      <c r="R15" s="338">
        <f>Data_Individual!P16</f>
        <v>0</v>
      </c>
      <c r="S15" s="355">
        <f t="shared" si="2"/>
        <v>0</v>
      </c>
      <c r="T15" s="198" t="str">
        <f t="shared" si="5"/>
        <v>ปรับปรุง</v>
      </c>
      <c r="U15" s="179"/>
      <c r="V15" s="179"/>
      <c r="W15" s="199">
        <f t="shared" si="6"/>
        <v>0</v>
      </c>
      <c r="X15" s="200">
        <f t="shared" si="7"/>
        <v>0</v>
      </c>
      <c r="Y15" s="193">
        <f>Data_Individual!Q16</f>
        <v>0</v>
      </c>
      <c r="Z15" s="194">
        <f>Data_Individual!R16</f>
        <v>0</v>
      </c>
      <c r="AA15" s="194">
        <f>Data_Individual!S16</f>
        <v>0</v>
      </c>
      <c r="AB15" s="194">
        <f>Data_Individual!T16</f>
        <v>0</v>
      </c>
      <c r="AC15" s="348">
        <f t="shared" si="3"/>
        <v>0</v>
      </c>
      <c r="AD15" s="198" t="str">
        <f t="shared" si="8"/>
        <v>ปรับปรุง</v>
      </c>
      <c r="AE15" s="368">
        <f t="shared" si="9"/>
        <v>0</v>
      </c>
      <c r="AF15" s="364" t="str">
        <f t="shared" si="11"/>
        <v>ปรับปรุง</v>
      </c>
      <c r="AG15" s="755"/>
      <c r="AH15" s="756"/>
    </row>
    <row r="16" spans="2:43" s="186" customFormat="1" ht="18.75" customHeight="1" thickBot="1" x14ac:dyDescent="0.25">
      <c r="B16" s="201">
        <f>Data_Individual!B17</f>
        <v>0</v>
      </c>
      <c r="C16" s="201">
        <f>Data_Individual!C17</f>
        <v>0</v>
      </c>
      <c r="D16" s="202">
        <f>Data_Individual!D17</f>
        <v>0</v>
      </c>
      <c r="E16" s="339">
        <f>Data_Individual!E17</f>
        <v>0</v>
      </c>
      <c r="F16" s="340">
        <f>Data_Individual!F17</f>
        <v>0</v>
      </c>
      <c r="G16" s="340">
        <f>Data_Individual!G17</f>
        <v>0</v>
      </c>
      <c r="H16" s="340">
        <f>Data_Individual!H17</f>
        <v>0</v>
      </c>
      <c r="I16" s="340">
        <f>Data_Individual!I17</f>
        <v>0</v>
      </c>
      <c r="J16" s="349">
        <f t="shared" ref="J16" si="13">SUM(E16:I16)</f>
        <v>0</v>
      </c>
      <c r="K16" s="204" t="str">
        <f t="shared" ref="K16" si="14">IF(J16&lt;&gt;"",IF(J16&lt;25,"ปรับปรุง",IF(J16&lt;50,"พอใช้",IF(J16&lt;75,"ดี",IF(J16&lt;101,"ดีมาก")))),"")</f>
        <v>ปรับปรุง</v>
      </c>
      <c r="L16" s="343">
        <f>Data_Individual!J17</f>
        <v>0</v>
      </c>
      <c r="M16" s="344">
        <f>Data_Individual!K17</f>
        <v>0</v>
      </c>
      <c r="N16" s="344">
        <f>Data_Individual!L17</f>
        <v>0</v>
      </c>
      <c r="O16" s="344">
        <f>Data_Individual!M17</f>
        <v>0</v>
      </c>
      <c r="P16" s="344">
        <f>Data_Individual!N17</f>
        <v>0</v>
      </c>
      <c r="Q16" s="344">
        <f>Data_Individual!O17</f>
        <v>0</v>
      </c>
      <c r="R16" s="344">
        <f>Data_Individual!P17</f>
        <v>0</v>
      </c>
      <c r="S16" s="356">
        <f t="shared" ref="S16" si="15">SUM(L16:R16)</f>
        <v>0</v>
      </c>
      <c r="T16" s="204" t="str">
        <f t="shared" si="5"/>
        <v>ปรับปรุง</v>
      </c>
      <c r="U16" s="179"/>
      <c r="V16" s="179"/>
      <c r="W16" s="209">
        <f t="shared" si="6"/>
        <v>0</v>
      </c>
      <c r="X16" s="210">
        <f t="shared" si="7"/>
        <v>0</v>
      </c>
      <c r="Y16" s="211">
        <f>Data_Individual!Q17</f>
        <v>0</v>
      </c>
      <c r="Z16" s="212">
        <f>Data_Individual!R17</f>
        <v>0</v>
      </c>
      <c r="AA16" s="212">
        <f>Data_Individual!S17</f>
        <v>0</v>
      </c>
      <c r="AB16" s="212">
        <f>Data_Individual!T17</f>
        <v>0</v>
      </c>
      <c r="AC16" s="360">
        <f t="shared" si="3"/>
        <v>0</v>
      </c>
      <c r="AD16" s="204" t="str">
        <f t="shared" si="8"/>
        <v>ปรับปรุง</v>
      </c>
      <c r="AE16" s="369">
        <f t="shared" si="9"/>
        <v>0</v>
      </c>
      <c r="AF16" s="365" t="str">
        <f t="shared" si="11"/>
        <v>ปรับปรุง</v>
      </c>
      <c r="AG16" s="746"/>
      <c r="AH16" s="747"/>
    </row>
    <row r="17" spans="2:34" s="186" customFormat="1" ht="18.75" customHeight="1" x14ac:dyDescent="0.2">
      <c r="B17" s="175">
        <f>Data_Individual!B18</f>
        <v>0</v>
      </c>
      <c r="C17" s="175">
        <f>Data_Individual!C18</f>
        <v>0</v>
      </c>
      <c r="D17" s="176">
        <f>Data_Individual!D18</f>
        <v>0</v>
      </c>
      <c r="E17" s="335">
        <f>Data_Individual!E18</f>
        <v>0</v>
      </c>
      <c r="F17" s="336">
        <f>Data_Individual!F18</f>
        <v>0</v>
      </c>
      <c r="G17" s="336">
        <f>Data_Individual!G18</f>
        <v>0</v>
      </c>
      <c r="H17" s="336">
        <f>Data_Individual!H18</f>
        <v>0</v>
      </c>
      <c r="I17" s="336">
        <f>Data_Individual!I18</f>
        <v>0</v>
      </c>
      <c r="J17" s="347">
        <f t="shared" si="12"/>
        <v>0</v>
      </c>
      <c r="K17" s="178" t="str">
        <f t="shared" si="4"/>
        <v>ปรับปรุง</v>
      </c>
      <c r="L17" s="335">
        <f>Data_Individual!J18</f>
        <v>0</v>
      </c>
      <c r="M17" s="336">
        <f>Data_Individual!K18</f>
        <v>0</v>
      </c>
      <c r="N17" s="336">
        <f>Data_Individual!L18</f>
        <v>0</v>
      </c>
      <c r="O17" s="336">
        <f>Data_Individual!M18</f>
        <v>0</v>
      </c>
      <c r="P17" s="336">
        <f>Data_Individual!N18</f>
        <v>0</v>
      </c>
      <c r="Q17" s="336">
        <f>Data_Individual!O18</f>
        <v>0</v>
      </c>
      <c r="R17" s="336">
        <f>Data_Individual!P18</f>
        <v>0</v>
      </c>
      <c r="S17" s="354">
        <f t="shared" si="2"/>
        <v>0</v>
      </c>
      <c r="T17" s="178" t="str">
        <f t="shared" si="5"/>
        <v>ปรับปรุง</v>
      </c>
      <c r="U17" s="179"/>
      <c r="V17" s="179"/>
      <c r="W17" s="180">
        <f t="shared" si="6"/>
        <v>0</v>
      </c>
      <c r="X17" s="181">
        <f t="shared" si="7"/>
        <v>0</v>
      </c>
      <c r="Y17" s="182">
        <f>Data_Individual!Q18</f>
        <v>0</v>
      </c>
      <c r="Z17" s="183">
        <f>Data_Individual!R18</f>
        <v>0</v>
      </c>
      <c r="AA17" s="183">
        <f>Data_Individual!S18</f>
        <v>0</v>
      </c>
      <c r="AB17" s="183">
        <f>Data_Individual!T18</f>
        <v>0</v>
      </c>
      <c r="AC17" s="347">
        <f t="shared" si="3"/>
        <v>0</v>
      </c>
      <c r="AD17" s="185" t="str">
        <f t="shared" si="8"/>
        <v>ปรับปรุง</v>
      </c>
      <c r="AE17" s="367">
        <f t="shared" si="9"/>
        <v>0</v>
      </c>
      <c r="AF17" s="361" t="str">
        <f t="shared" si="11"/>
        <v>ปรับปรุง</v>
      </c>
      <c r="AG17" s="753"/>
      <c r="AH17" s="754"/>
    </row>
    <row r="18" spans="2:34" s="186" customFormat="1" ht="18.75" customHeight="1" x14ac:dyDescent="0.2">
      <c r="B18" s="187">
        <f>Data_Individual!B19</f>
        <v>0</v>
      </c>
      <c r="C18" s="187">
        <f>Data_Individual!C19</f>
        <v>0</v>
      </c>
      <c r="D18" s="188">
        <f>Data_Individual!D19</f>
        <v>0</v>
      </c>
      <c r="E18" s="337">
        <f>Data_Individual!E19</f>
        <v>0</v>
      </c>
      <c r="F18" s="338">
        <f>Data_Individual!F19</f>
        <v>0</v>
      </c>
      <c r="G18" s="338">
        <f>Data_Individual!G19</f>
        <v>0</v>
      </c>
      <c r="H18" s="338">
        <f>Data_Individual!H19</f>
        <v>0</v>
      </c>
      <c r="I18" s="338">
        <f>Data_Individual!I19</f>
        <v>0</v>
      </c>
      <c r="J18" s="348">
        <f t="shared" si="12"/>
        <v>0</v>
      </c>
      <c r="K18" s="198" t="str">
        <f t="shared" si="4"/>
        <v>ปรับปรุง</v>
      </c>
      <c r="L18" s="337">
        <f>Data_Individual!J19</f>
        <v>0</v>
      </c>
      <c r="M18" s="338">
        <f>Data_Individual!K19</f>
        <v>0</v>
      </c>
      <c r="N18" s="338">
        <f>Data_Individual!L19</f>
        <v>0</v>
      </c>
      <c r="O18" s="338">
        <f>Data_Individual!M19</f>
        <v>0</v>
      </c>
      <c r="P18" s="338">
        <f>Data_Individual!N19</f>
        <v>0</v>
      </c>
      <c r="Q18" s="338">
        <f>Data_Individual!O19</f>
        <v>0</v>
      </c>
      <c r="R18" s="338">
        <f>Data_Individual!P19</f>
        <v>0</v>
      </c>
      <c r="S18" s="355">
        <f t="shared" si="2"/>
        <v>0</v>
      </c>
      <c r="T18" s="190" t="str">
        <f t="shared" si="5"/>
        <v>ปรับปรุง</v>
      </c>
      <c r="U18" s="179"/>
      <c r="V18" s="179"/>
      <c r="W18" s="191">
        <f t="shared" si="6"/>
        <v>0</v>
      </c>
      <c r="X18" s="192">
        <f t="shared" si="7"/>
        <v>0</v>
      </c>
      <c r="Y18" s="193">
        <f>Data_Individual!Q19</f>
        <v>0</v>
      </c>
      <c r="Z18" s="194">
        <f>Data_Individual!R19</f>
        <v>0</v>
      </c>
      <c r="AA18" s="194">
        <f>Data_Individual!S19</f>
        <v>0</v>
      </c>
      <c r="AB18" s="194">
        <f>Data_Individual!T19</f>
        <v>0</v>
      </c>
      <c r="AC18" s="348">
        <f t="shared" si="3"/>
        <v>0</v>
      </c>
      <c r="AD18" s="196" t="str">
        <f t="shared" si="8"/>
        <v>ปรับปรุง</v>
      </c>
      <c r="AE18" s="368">
        <f t="shared" si="9"/>
        <v>0</v>
      </c>
      <c r="AF18" s="362" t="str">
        <f t="shared" si="11"/>
        <v>ปรับปรุง</v>
      </c>
      <c r="AG18" s="755"/>
      <c r="AH18" s="756"/>
    </row>
    <row r="19" spans="2:34" s="186" customFormat="1" ht="18.75" customHeight="1" x14ac:dyDescent="0.2">
      <c r="B19" s="187">
        <f>Data_Individual!B20</f>
        <v>0</v>
      </c>
      <c r="C19" s="187">
        <f>Data_Individual!C20</f>
        <v>0</v>
      </c>
      <c r="D19" s="188">
        <f>Data_Individual!D20</f>
        <v>0</v>
      </c>
      <c r="E19" s="337">
        <f>Data_Individual!E20</f>
        <v>0</v>
      </c>
      <c r="F19" s="338">
        <f>Data_Individual!F20</f>
        <v>0</v>
      </c>
      <c r="G19" s="338">
        <f>Data_Individual!G20</f>
        <v>0</v>
      </c>
      <c r="H19" s="338">
        <f>Data_Individual!H20</f>
        <v>0</v>
      </c>
      <c r="I19" s="338">
        <f>Data_Individual!I20</f>
        <v>0</v>
      </c>
      <c r="J19" s="348">
        <f t="shared" si="12"/>
        <v>0</v>
      </c>
      <c r="K19" s="198" t="str">
        <f t="shared" si="4"/>
        <v>ปรับปรุง</v>
      </c>
      <c r="L19" s="337">
        <f>Data_Individual!J20</f>
        <v>0</v>
      </c>
      <c r="M19" s="338">
        <f>Data_Individual!K20</f>
        <v>0</v>
      </c>
      <c r="N19" s="338">
        <f>Data_Individual!L20</f>
        <v>0</v>
      </c>
      <c r="O19" s="338">
        <f>Data_Individual!M20</f>
        <v>0</v>
      </c>
      <c r="P19" s="338">
        <f>Data_Individual!N20</f>
        <v>0</v>
      </c>
      <c r="Q19" s="338">
        <f>Data_Individual!O20</f>
        <v>0</v>
      </c>
      <c r="R19" s="338">
        <f>Data_Individual!P20</f>
        <v>0</v>
      </c>
      <c r="S19" s="355">
        <f t="shared" si="2"/>
        <v>0</v>
      </c>
      <c r="T19" s="190" t="str">
        <f t="shared" si="5"/>
        <v>ปรับปรุง</v>
      </c>
      <c r="U19" s="179"/>
      <c r="V19" s="179"/>
      <c r="W19" s="191">
        <f t="shared" si="6"/>
        <v>0</v>
      </c>
      <c r="X19" s="192">
        <f t="shared" si="7"/>
        <v>0</v>
      </c>
      <c r="Y19" s="193">
        <f>Data_Individual!Q20</f>
        <v>0</v>
      </c>
      <c r="Z19" s="194">
        <f>Data_Individual!R20</f>
        <v>0</v>
      </c>
      <c r="AA19" s="194">
        <f>Data_Individual!S20</f>
        <v>0</v>
      </c>
      <c r="AB19" s="194">
        <f>Data_Individual!T20</f>
        <v>0</v>
      </c>
      <c r="AC19" s="348">
        <f t="shared" si="3"/>
        <v>0</v>
      </c>
      <c r="AD19" s="190" t="str">
        <f t="shared" si="8"/>
        <v>ปรับปรุง</v>
      </c>
      <c r="AE19" s="368">
        <f t="shared" si="9"/>
        <v>0</v>
      </c>
      <c r="AF19" s="363" t="str">
        <f t="shared" si="11"/>
        <v>ปรับปรุง</v>
      </c>
      <c r="AG19" s="755"/>
      <c r="AH19" s="756"/>
    </row>
    <row r="20" spans="2:34" s="186" customFormat="1" ht="18.75" customHeight="1" x14ac:dyDescent="0.2">
      <c r="B20" s="187">
        <f>Data_Individual!B21</f>
        <v>0</v>
      </c>
      <c r="C20" s="187">
        <f>Data_Individual!C21</f>
        <v>0</v>
      </c>
      <c r="D20" s="188">
        <f>Data_Individual!D21</f>
        <v>0</v>
      </c>
      <c r="E20" s="337">
        <f>Data_Individual!E21</f>
        <v>0</v>
      </c>
      <c r="F20" s="338">
        <f>Data_Individual!F21</f>
        <v>0</v>
      </c>
      <c r="G20" s="338">
        <f>Data_Individual!G21</f>
        <v>0</v>
      </c>
      <c r="H20" s="338">
        <f>Data_Individual!H21</f>
        <v>0</v>
      </c>
      <c r="I20" s="338">
        <f>Data_Individual!I21</f>
        <v>0</v>
      </c>
      <c r="J20" s="348">
        <f t="shared" si="12"/>
        <v>0</v>
      </c>
      <c r="K20" s="198" t="str">
        <f t="shared" si="4"/>
        <v>ปรับปรุง</v>
      </c>
      <c r="L20" s="337">
        <f>Data_Individual!J21</f>
        <v>0</v>
      </c>
      <c r="M20" s="338">
        <f>Data_Individual!K21</f>
        <v>0</v>
      </c>
      <c r="N20" s="338">
        <f>Data_Individual!L21</f>
        <v>0</v>
      </c>
      <c r="O20" s="338">
        <f>Data_Individual!M21</f>
        <v>0</v>
      </c>
      <c r="P20" s="338">
        <f>Data_Individual!N21</f>
        <v>0</v>
      </c>
      <c r="Q20" s="338">
        <f>Data_Individual!O21</f>
        <v>0</v>
      </c>
      <c r="R20" s="338">
        <f>Data_Individual!P21</f>
        <v>0</v>
      </c>
      <c r="S20" s="355">
        <f t="shared" si="2"/>
        <v>0</v>
      </c>
      <c r="T20" s="198" t="str">
        <f t="shared" si="5"/>
        <v>ปรับปรุง</v>
      </c>
      <c r="U20" s="179"/>
      <c r="V20" s="179"/>
      <c r="W20" s="199">
        <f t="shared" si="6"/>
        <v>0</v>
      </c>
      <c r="X20" s="200">
        <f t="shared" si="7"/>
        <v>0</v>
      </c>
      <c r="Y20" s="193">
        <f>Data_Individual!Q21</f>
        <v>0</v>
      </c>
      <c r="Z20" s="194">
        <f>Data_Individual!R21</f>
        <v>0</v>
      </c>
      <c r="AA20" s="194">
        <f>Data_Individual!S21</f>
        <v>0</v>
      </c>
      <c r="AB20" s="194">
        <f>Data_Individual!T21</f>
        <v>0</v>
      </c>
      <c r="AC20" s="348">
        <f t="shared" si="3"/>
        <v>0</v>
      </c>
      <c r="AD20" s="198" t="str">
        <f t="shared" si="8"/>
        <v>ปรับปรุง</v>
      </c>
      <c r="AE20" s="368">
        <f t="shared" si="9"/>
        <v>0</v>
      </c>
      <c r="AF20" s="364" t="str">
        <f t="shared" si="11"/>
        <v>ปรับปรุง</v>
      </c>
      <c r="AG20" s="755"/>
      <c r="AH20" s="756"/>
    </row>
    <row r="21" spans="2:34" s="186" customFormat="1" ht="18.75" customHeight="1" thickBot="1" x14ac:dyDescent="0.25">
      <c r="B21" s="201">
        <f>Data_Individual!B22</f>
        <v>0</v>
      </c>
      <c r="C21" s="201">
        <f>Data_Individual!C22</f>
        <v>0</v>
      </c>
      <c r="D21" s="202">
        <f>Data_Individual!D22</f>
        <v>0</v>
      </c>
      <c r="E21" s="339">
        <f>Data_Individual!E22</f>
        <v>0</v>
      </c>
      <c r="F21" s="340">
        <f>Data_Individual!F22</f>
        <v>0</v>
      </c>
      <c r="G21" s="340">
        <f>Data_Individual!G22</f>
        <v>0</v>
      </c>
      <c r="H21" s="340">
        <f>Data_Individual!H22</f>
        <v>0</v>
      </c>
      <c r="I21" s="340">
        <f>Data_Individual!I22</f>
        <v>0</v>
      </c>
      <c r="J21" s="349">
        <f t="shared" si="12"/>
        <v>0</v>
      </c>
      <c r="K21" s="204" t="str">
        <f t="shared" si="4"/>
        <v>ปรับปรุง</v>
      </c>
      <c r="L21" s="343">
        <f>Data_Individual!J22</f>
        <v>0</v>
      </c>
      <c r="M21" s="344">
        <f>Data_Individual!K22</f>
        <v>0</v>
      </c>
      <c r="N21" s="344">
        <f>Data_Individual!L22</f>
        <v>0</v>
      </c>
      <c r="O21" s="344">
        <f>Data_Individual!M22</f>
        <v>0</v>
      </c>
      <c r="P21" s="344">
        <f>Data_Individual!N22</f>
        <v>0</v>
      </c>
      <c r="Q21" s="344">
        <f>Data_Individual!O22</f>
        <v>0</v>
      </c>
      <c r="R21" s="344">
        <f>Data_Individual!P22</f>
        <v>0</v>
      </c>
      <c r="S21" s="356">
        <f t="shared" si="2"/>
        <v>0</v>
      </c>
      <c r="T21" s="204" t="str">
        <f t="shared" si="5"/>
        <v>ปรับปรุง</v>
      </c>
      <c r="U21" s="179"/>
      <c r="V21" s="179"/>
      <c r="W21" s="209">
        <f t="shared" si="6"/>
        <v>0</v>
      </c>
      <c r="X21" s="210">
        <f t="shared" si="7"/>
        <v>0</v>
      </c>
      <c r="Y21" s="211">
        <f>Data_Individual!Q22</f>
        <v>0</v>
      </c>
      <c r="Z21" s="212">
        <f>Data_Individual!R22</f>
        <v>0</v>
      </c>
      <c r="AA21" s="212">
        <f>Data_Individual!S22</f>
        <v>0</v>
      </c>
      <c r="AB21" s="212">
        <f>Data_Individual!T22</f>
        <v>0</v>
      </c>
      <c r="AC21" s="360">
        <f t="shared" si="3"/>
        <v>0</v>
      </c>
      <c r="AD21" s="204" t="str">
        <f t="shared" si="8"/>
        <v>ปรับปรุง</v>
      </c>
      <c r="AE21" s="369">
        <f t="shared" si="9"/>
        <v>0</v>
      </c>
      <c r="AF21" s="365" t="str">
        <f t="shared" si="11"/>
        <v>ปรับปรุง</v>
      </c>
      <c r="AG21" s="746"/>
      <c r="AH21" s="747"/>
    </row>
    <row r="22" spans="2:34" s="186" customFormat="1" ht="18.75" customHeight="1" x14ac:dyDescent="0.2">
      <c r="B22" s="175">
        <f>Data_Individual!B23</f>
        <v>0</v>
      </c>
      <c r="C22" s="175">
        <f>Data_Individual!C23</f>
        <v>0</v>
      </c>
      <c r="D22" s="176">
        <f>Data_Individual!D23</f>
        <v>0</v>
      </c>
      <c r="E22" s="335">
        <f>Data_Individual!E23</f>
        <v>0</v>
      </c>
      <c r="F22" s="336">
        <f>Data_Individual!F23</f>
        <v>0</v>
      </c>
      <c r="G22" s="336">
        <f>Data_Individual!G23</f>
        <v>0</v>
      </c>
      <c r="H22" s="336">
        <f>Data_Individual!H23</f>
        <v>0</v>
      </c>
      <c r="I22" s="336">
        <f>Data_Individual!I23</f>
        <v>0</v>
      </c>
      <c r="J22" s="347">
        <f t="shared" si="12"/>
        <v>0</v>
      </c>
      <c r="K22" s="178" t="str">
        <f t="shared" si="4"/>
        <v>ปรับปรุง</v>
      </c>
      <c r="L22" s="335">
        <f>Data_Individual!J23</f>
        <v>0</v>
      </c>
      <c r="M22" s="336">
        <f>Data_Individual!K23</f>
        <v>0</v>
      </c>
      <c r="N22" s="336">
        <f>Data_Individual!L23</f>
        <v>0</v>
      </c>
      <c r="O22" s="336">
        <f>Data_Individual!M23</f>
        <v>0</v>
      </c>
      <c r="P22" s="336">
        <f>Data_Individual!N23</f>
        <v>0</v>
      </c>
      <c r="Q22" s="336">
        <f>Data_Individual!O23</f>
        <v>0</v>
      </c>
      <c r="R22" s="336">
        <f>Data_Individual!P23</f>
        <v>0</v>
      </c>
      <c r="S22" s="354">
        <f t="shared" si="2"/>
        <v>0</v>
      </c>
      <c r="T22" s="178" t="str">
        <f t="shared" si="5"/>
        <v>ปรับปรุง</v>
      </c>
      <c r="U22" s="179"/>
      <c r="V22" s="179"/>
      <c r="W22" s="180">
        <f t="shared" si="6"/>
        <v>0</v>
      </c>
      <c r="X22" s="181">
        <f t="shared" si="7"/>
        <v>0</v>
      </c>
      <c r="Y22" s="182">
        <f>Data_Individual!Q23</f>
        <v>0</v>
      </c>
      <c r="Z22" s="183">
        <f>Data_Individual!R23</f>
        <v>0</v>
      </c>
      <c r="AA22" s="183">
        <f>Data_Individual!S23</f>
        <v>0</v>
      </c>
      <c r="AB22" s="183">
        <f>Data_Individual!T23</f>
        <v>0</v>
      </c>
      <c r="AC22" s="347">
        <f t="shared" si="3"/>
        <v>0</v>
      </c>
      <c r="AD22" s="185" t="str">
        <f t="shared" si="8"/>
        <v>ปรับปรุง</v>
      </c>
      <c r="AE22" s="367">
        <f t="shared" si="9"/>
        <v>0</v>
      </c>
      <c r="AF22" s="361" t="str">
        <f t="shared" si="11"/>
        <v>ปรับปรุง</v>
      </c>
      <c r="AG22" s="753"/>
      <c r="AH22" s="754"/>
    </row>
    <row r="23" spans="2:34" s="186" customFormat="1" ht="18.75" customHeight="1" x14ac:dyDescent="0.2">
      <c r="B23" s="187">
        <f>Data_Individual!B24</f>
        <v>0</v>
      </c>
      <c r="C23" s="187">
        <f>Data_Individual!C24</f>
        <v>0</v>
      </c>
      <c r="D23" s="188">
        <f>Data_Individual!D24</f>
        <v>0</v>
      </c>
      <c r="E23" s="337">
        <f>Data_Individual!E24</f>
        <v>0</v>
      </c>
      <c r="F23" s="338">
        <f>Data_Individual!F24</f>
        <v>0</v>
      </c>
      <c r="G23" s="338">
        <f>Data_Individual!G24</f>
        <v>0</v>
      </c>
      <c r="H23" s="338">
        <f>Data_Individual!H24</f>
        <v>0</v>
      </c>
      <c r="I23" s="338">
        <f>Data_Individual!I24</f>
        <v>0</v>
      </c>
      <c r="J23" s="348">
        <f t="shared" si="12"/>
        <v>0</v>
      </c>
      <c r="K23" s="198" t="str">
        <f t="shared" si="4"/>
        <v>ปรับปรุง</v>
      </c>
      <c r="L23" s="337">
        <f>Data_Individual!J24</f>
        <v>0</v>
      </c>
      <c r="M23" s="338">
        <f>Data_Individual!K24</f>
        <v>0</v>
      </c>
      <c r="N23" s="338">
        <f>Data_Individual!L24</f>
        <v>0</v>
      </c>
      <c r="O23" s="338">
        <f>Data_Individual!M24</f>
        <v>0</v>
      </c>
      <c r="P23" s="338">
        <f>Data_Individual!N24</f>
        <v>0</v>
      </c>
      <c r="Q23" s="338">
        <f>Data_Individual!O24</f>
        <v>0</v>
      </c>
      <c r="R23" s="338">
        <f>Data_Individual!P24</f>
        <v>0</v>
      </c>
      <c r="S23" s="355">
        <f t="shared" si="2"/>
        <v>0</v>
      </c>
      <c r="T23" s="190" t="str">
        <f t="shared" si="5"/>
        <v>ปรับปรุง</v>
      </c>
      <c r="U23" s="179"/>
      <c r="V23" s="179"/>
      <c r="W23" s="191">
        <f t="shared" si="6"/>
        <v>0</v>
      </c>
      <c r="X23" s="192">
        <f t="shared" si="7"/>
        <v>0</v>
      </c>
      <c r="Y23" s="193">
        <f>Data_Individual!Q24</f>
        <v>0</v>
      </c>
      <c r="Z23" s="194">
        <f>Data_Individual!R24</f>
        <v>0</v>
      </c>
      <c r="AA23" s="194">
        <f>Data_Individual!S24</f>
        <v>0</v>
      </c>
      <c r="AB23" s="194">
        <f>Data_Individual!T24</f>
        <v>0</v>
      </c>
      <c r="AC23" s="348">
        <f t="shared" si="3"/>
        <v>0</v>
      </c>
      <c r="AD23" s="196" t="str">
        <f t="shared" si="8"/>
        <v>ปรับปรุง</v>
      </c>
      <c r="AE23" s="368">
        <f t="shared" si="9"/>
        <v>0</v>
      </c>
      <c r="AF23" s="362" t="str">
        <f t="shared" si="11"/>
        <v>ปรับปรุง</v>
      </c>
      <c r="AG23" s="755"/>
      <c r="AH23" s="756"/>
    </row>
    <row r="24" spans="2:34" s="186" customFormat="1" ht="18.75" customHeight="1" x14ac:dyDescent="0.2">
      <c r="B24" s="213">
        <f>Data_Individual!B25</f>
        <v>0</v>
      </c>
      <c r="C24" s="213">
        <f>Data_Individual!C25</f>
        <v>0</v>
      </c>
      <c r="D24" s="188">
        <f>Data_Individual!D25</f>
        <v>0</v>
      </c>
      <c r="E24" s="337">
        <f>Data_Individual!E25</f>
        <v>0</v>
      </c>
      <c r="F24" s="338">
        <f>Data_Individual!F25</f>
        <v>0</v>
      </c>
      <c r="G24" s="338">
        <f>Data_Individual!G25</f>
        <v>0</v>
      </c>
      <c r="H24" s="338">
        <f>Data_Individual!H25</f>
        <v>0</v>
      </c>
      <c r="I24" s="338">
        <f>Data_Individual!I25</f>
        <v>0</v>
      </c>
      <c r="J24" s="348">
        <f t="shared" si="12"/>
        <v>0</v>
      </c>
      <c r="K24" s="198" t="str">
        <f t="shared" si="4"/>
        <v>ปรับปรุง</v>
      </c>
      <c r="L24" s="337">
        <f>Data_Individual!J25</f>
        <v>0</v>
      </c>
      <c r="M24" s="338">
        <f>Data_Individual!K25</f>
        <v>0</v>
      </c>
      <c r="N24" s="338">
        <f>Data_Individual!L25</f>
        <v>0</v>
      </c>
      <c r="O24" s="338">
        <f>Data_Individual!M25</f>
        <v>0</v>
      </c>
      <c r="P24" s="338">
        <f>Data_Individual!N25</f>
        <v>0</v>
      </c>
      <c r="Q24" s="338">
        <f>Data_Individual!O25</f>
        <v>0</v>
      </c>
      <c r="R24" s="338">
        <f>Data_Individual!P25</f>
        <v>0</v>
      </c>
      <c r="S24" s="355">
        <f t="shared" si="2"/>
        <v>0</v>
      </c>
      <c r="T24" s="190" t="str">
        <f t="shared" si="5"/>
        <v>ปรับปรุง</v>
      </c>
      <c r="U24" s="179"/>
      <c r="V24" s="179"/>
      <c r="W24" s="191">
        <f t="shared" si="6"/>
        <v>0</v>
      </c>
      <c r="X24" s="192">
        <f t="shared" si="7"/>
        <v>0</v>
      </c>
      <c r="Y24" s="193">
        <f>Data_Individual!Q25</f>
        <v>0</v>
      </c>
      <c r="Z24" s="194">
        <f>Data_Individual!R25</f>
        <v>0</v>
      </c>
      <c r="AA24" s="194">
        <f>Data_Individual!S25</f>
        <v>0</v>
      </c>
      <c r="AB24" s="194">
        <f>Data_Individual!T25</f>
        <v>0</v>
      </c>
      <c r="AC24" s="348">
        <f t="shared" si="3"/>
        <v>0</v>
      </c>
      <c r="AD24" s="190" t="str">
        <f t="shared" si="8"/>
        <v>ปรับปรุง</v>
      </c>
      <c r="AE24" s="368">
        <f t="shared" si="9"/>
        <v>0</v>
      </c>
      <c r="AF24" s="363" t="str">
        <f t="shared" si="11"/>
        <v>ปรับปรุง</v>
      </c>
      <c r="AG24" s="755"/>
      <c r="AH24" s="756"/>
    </row>
    <row r="25" spans="2:34" s="186" customFormat="1" ht="18.75" customHeight="1" x14ac:dyDescent="0.2">
      <c r="B25" s="213">
        <f>Data_Individual!B26</f>
        <v>0</v>
      </c>
      <c r="C25" s="213">
        <f>Data_Individual!C26</f>
        <v>0</v>
      </c>
      <c r="D25" s="188">
        <f>Data_Individual!D26</f>
        <v>0</v>
      </c>
      <c r="E25" s="337">
        <f>Data_Individual!E26</f>
        <v>0</v>
      </c>
      <c r="F25" s="338">
        <f>Data_Individual!F26</f>
        <v>0</v>
      </c>
      <c r="G25" s="338">
        <f>Data_Individual!G26</f>
        <v>0</v>
      </c>
      <c r="H25" s="338">
        <f>Data_Individual!H26</f>
        <v>0</v>
      </c>
      <c r="I25" s="338">
        <f>Data_Individual!I26</f>
        <v>0</v>
      </c>
      <c r="J25" s="348">
        <f t="shared" si="12"/>
        <v>0</v>
      </c>
      <c r="K25" s="198" t="str">
        <f t="shared" si="4"/>
        <v>ปรับปรุง</v>
      </c>
      <c r="L25" s="337">
        <f>Data_Individual!J26</f>
        <v>0</v>
      </c>
      <c r="M25" s="338">
        <f>Data_Individual!K26</f>
        <v>0</v>
      </c>
      <c r="N25" s="338">
        <f>Data_Individual!L26</f>
        <v>0</v>
      </c>
      <c r="O25" s="338">
        <f>Data_Individual!M26</f>
        <v>0</v>
      </c>
      <c r="P25" s="338">
        <f>Data_Individual!N26</f>
        <v>0</v>
      </c>
      <c r="Q25" s="338">
        <f>Data_Individual!O26</f>
        <v>0</v>
      </c>
      <c r="R25" s="338">
        <f>Data_Individual!P26</f>
        <v>0</v>
      </c>
      <c r="S25" s="355">
        <f t="shared" si="2"/>
        <v>0</v>
      </c>
      <c r="T25" s="198" t="str">
        <f t="shared" si="5"/>
        <v>ปรับปรุง</v>
      </c>
      <c r="U25" s="179"/>
      <c r="V25" s="179"/>
      <c r="W25" s="199">
        <f t="shared" si="6"/>
        <v>0</v>
      </c>
      <c r="X25" s="200">
        <f t="shared" si="7"/>
        <v>0</v>
      </c>
      <c r="Y25" s="193">
        <f>Data_Individual!Q26</f>
        <v>0</v>
      </c>
      <c r="Z25" s="194">
        <f>Data_Individual!R26</f>
        <v>0</v>
      </c>
      <c r="AA25" s="194">
        <f>Data_Individual!S26</f>
        <v>0</v>
      </c>
      <c r="AB25" s="194">
        <f>Data_Individual!T26</f>
        <v>0</v>
      </c>
      <c r="AC25" s="348">
        <f t="shared" si="3"/>
        <v>0</v>
      </c>
      <c r="AD25" s="198" t="str">
        <f t="shared" si="8"/>
        <v>ปรับปรุง</v>
      </c>
      <c r="AE25" s="368">
        <f t="shared" si="9"/>
        <v>0</v>
      </c>
      <c r="AF25" s="364" t="str">
        <f t="shared" si="11"/>
        <v>ปรับปรุง</v>
      </c>
      <c r="AG25" s="755"/>
      <c r="AH25" s="756"/>
    </row>
    <row r="26" spans="2:34" s="186" customFormat="1" ht="18.75" customHeight="1" thickBot="1" x14ac:dyDescent="0.25">
      <c r="B26" s="214">
        <f>Data_Individual!B27</f>
        <v>0</v>
      </c>
      <c r="C26" s="214">
        <f>Data_Individual!C27</f>
        <v>0</v>
      </c>
      <c r="D26" s="202">
        <f>Data_Individual!D27</f>
        <v>0</v>
      </c>
      <c r="E26" s="341">
        <f>Data_Individual!E27</f>
        <v>0</v>
      </c>
      <c r="F26" s="342">
        <f>Data_Individual!F27</f>
        <v>0</v>
      </c>
      <c r="G26" s="342">
        <f>Data_Individual!G27</f>
        <v>0</v>
      </c>
      <c r="H26" s="342">
        <f>Data_Individual!H27</f>
        <v>0</v>
      </c>
      <c r="I26" s="342">
        <f>Data_Individual!I27</f>
        <v>0</v>
      </c>
      <c r="J26" s="350">
        <f t="shared" si="12"/>
        <v>0</v>
      </c>
      <c r="K26" s="215" t="str">
        <f t="shared" si="4"/>
        <v>ปรับปรุง</v>
      </c>
      <c r="L26" s="343">
        <f>Data_Individual!J27</f>
        <v>0</v>
      </c>
      <c r="M26" s="344">
        <f>Data_Individual!K27</f>
        <v>0</v>
      </c>
      <c r="N26" s="344">
        <f>Data_Individual!L27</f>
        <v>0</v>
      </c>
      <c r="O26" s="344">
        <f>Data_Individual!M27</f>
        <v>0</v>
      </c>
      <c r="P26" s="344">
        <f>Data_Individual!N27</f>
        <v>0</v>
      </c>
      <c r="Q26" s="344">
        <f>Data_Individual!O27</f>
        <v>0</v>
      </c>
      <c r="R26" s="344">
        <f>Data_Individual!P27</f>
        <v>0</v>
      </c>
      <c r="S26" s="356">
        <f t="shared" si="2"/>
        <v>0</v>
      </c>
      <c r="T26" s="215" t="str">
        <f t="shared" si="5"/>
        <v>ปรับปรุง</v>
      </c>
      <c r="U26" s="179"/>
      <c r="V26" s="179"/>
      <c r="W26" s="216">
        <f t="shared" si="6"/>
        <v>0</v>
      </c>
      <c r="X26" s="217">
        <f t="shared" si="7"/>
        <v>0</v>
      </c>
      <c r="Y26" s="211">
        <f>Data_Individual!Q27</f>
        <v>0</v>
      </c>
      <c r="Z26" s="212">
        <f>Data_Individual!R27</f>
        <v>0</v>
      </c>
      <c r="AA26" s="212">
        <f>Data_Individual!S27</f>
        <v>0</v>
      </c>
      <c r="AB26" s="212">
        <f>Data_Individual!T27</f>
        <v>0</v>
      </c>
      <c r="AC26" s="360">
        <f t="shared" si="3"/>
        <v>0</v>
      </c>
      <c r="AD26" s="215" t="str">
        <f t="shared" si="8"/>
        <v>ปรับปรุง</v>
      </c>
      <c r="AE26" s="369">
        <f t="shared" si="9"/>
        <v>0</v>
      </c>
      <c r="AF26" s="370" t="str">
        <f t="shared" si="11"/>
        <v>ปรับปรุง</v>
      </c>
      <c r="AG26" s="746"/>
      <c r="AH26" s="747"/>
    </row>
    <row r="27" spans="2:34" s="186" customFormat="1" ht="18.75" customHeight="1" x14ac:dyDescent="0.2">
      <c r="B27" s="175">
        <f>Data_Individual!B28</f>
        <v>0</v>
      </c>
      <c r="C27" s="175">
        <f>Data_Individual!C28</f>
        <v>0</v>
      </c>
      <c r="D27" s="176">
        <f>Data_Individual!D28</f>
        <v>0</v>
      </c>
      <c r="E27" s="335">
        <f>Data_Individual!E28</f>
        <v>0</v>
      </c>
      <c r="F27" s="336">
        <f>Data_Individual!F28</f>
        <v>0</v>
      </c>
      <c r="G27" s="336">
        <f>Data_Individual!G28</f>
        <v>0</v>
      </c>
      <c r="H27" s="336">
        <f>Data_Individual!H28</f>
        <v>0</v>
      </c>
      <c r="I27" s="336">
        <f>Data_Individual!I28</f>
        <v>0</v>
      </c>
      <c r="J27" s="347">
        <f t="shared" si="12"/>
        <v>0</v>
      </c>
      <c r="K27" s="178" t="str">
        <f t="shared" si="4"/>
        <v>ปรับปรุง</v>
      </c>
      <c r="L27" s="335">
        <f>Data_Individual!J28</f>
        <v>0</v>
      </c>
      <c r="M27" s="336">
        <f>Data_Individual!K28</f>
        <v>0</v>
      </c>
      <c r="N27" s="336">
        <f>Data_Individual!L28</f>
        <v>0</v>
      </c>
      <c r="O27" s="336">
        <f>Data_Individual!M28</f>
        <v>0</v>
      </c>
      <c r="P27" s="336">
        <f>Data_Individual!N28</f>
        <v>0</v>
      </c>
      <c r="Q27" s="336">
        <f>Data_Individual!O28</f>
        <v>0</v>
      </c>
      <c r="R27" s="336">
        <f>Data_Individual!P28</f>
        <v>0</v>
      </c>
      <c r="S27" s="354">
        <f t="shared" si="2"/>
        <v>0</v>
      </c>
      <c r="T27" s="178" t="str">
        <f t="shared" si="5"/>
        <v>ปรับปรุง</v>
      </c>
      <c r="U27" s="179"/>
      <c r="V27" s="179"/>
      <c r="W27" s="180">
        <f t="shared" si="6"/>
        <v>0</v>
      </c>
      <c r="X27" s="181">
        <f t="shared" si="7"/>
        <v>0</v>
      </c>
      <c r="Y27" s="182">
        <f>Data_Individual!Q28</f>
        <v>0</v>
      </c>
      <c r="Z27" s="183">
        <f>Data_Individual!R28</f>
        <v>0</v>
      </c>
      <c r="AA27" s="183">
        <f>Data_Individual!S28</f>
        <v>0</v>
      </c>
      <c r="AB27" s="183">
        <f>Data_Individual!T28</f>
        <v>0</v>
      </c>
      <c r="AC27" s="347">
        <f t="shared" si="3"/>
        <v>0</v>
      </c>
      <c r="AD27" s="185" t="str">
        <f t="shared" si="8"/>
        <v>ปรับปรุง</v>
      </c>
      <c r="AE27" s="367">
        <f t="shared" si="9"/>
        <v>0</v>
      </c>
      <c r="AF27" s="361" t="str">
        <f t="shared" si="11"/>
        <v>ปรับปรุง</v>
      </c>
      <c r="AG27" s="753"/>
      <c r="AH27" s="754"/>
    </row>
    <row r="28" spans="2:34" s="186" customFormat="1" ht="18.75" customHeight="1" x14ac:dyDescent="0.2">
      <c r="B28" s="187">
        <f>Data_Individual!B29</f>
        <v>0</v>
      </c>
      <c r="C28" s="187">
        <f>Data_Individual!C29</f>
        <v>0</v>
      </c>
      <c r="D28" s="188">
        <f>Data_Individual!D29</f>
        <v>0</v>
      </c>
      <c r="E28" s="337">
        <f>Data_Individual!E29</f>
        <v>0</v>
      </c>
      <c r="F28" s="338">
        <f>Data_Individual!F29</f>
        <v>0</v>
      </c>
      <c r="G28" s="338">
        <f>Data_Individual!G29</f>
        <v>0</v>
      </c>
      <c r="H28" s="338">
        <f>Data_Individual!H29</f>
        <v>0</v>
      </c>
      <c r="I28" s="338">
        <f>Data_Individual!I29</f>
        <v>0</v>
      </c>
      <c r="J28" s="348">
        <f t="shared" si="12"/>
        <v>0</v>
      </c>
      <c r="K28" s="198" t="str">
        <f t="shared" si="4"/>
        <v>ปรับปรุง</v>
      </c>
      <c r="L28" s="337">
        <f>Data_Individual!J29</f>
        <v>0</v>
      </c>
      <c r="M28" s="338">
        <f>Data_Individual!K29</f>
        <v>0</v>
      </c>
      <c r="N28" s="338">
        <f>Data_Individual!L29</f>
        <v>0</v>
      </c>
      <c r="O28" s="338">
        <f>Data_Individual!M29</f>
        <v>0</v>
      </c>
      <c r="P28" s="338">
        <f>Data_Individual!N29</f>
        <v>0</v>
      </c>
      <c r="Q28" s="338">
        <f>Data_Individual!O29</f>
        <v>0</v>
      </c>
      <c r="R28" s="338">
        <f>Data_Individual!P29</f>
        <v>0</v>
      </c>
      <c r="S28" s="355">
        <f t="shared" si="2"/>
        <v>0</v>
      </c>
      <c r="T28" s="190" t="str">
        <f t="shared" si="5"/>
        <v>ปรับปรุง</v>
      </c>
      <c r="U28" s="179"/>
      <c r="V28" s="179"/>
      <c r="W28" s="191">
        <f t="shared" si="6"/>
        <v>0</v>
      </c>
      <c r="X28" s="192">
        <f t="shared" si="7"/>
        <v>0</v>
      </c>
      <c r="Y28" s="193">
        <f>Data_Individual!Q29</f>
        <v>0</v>
      </c>
      <c r="Z28" s="194">
        <f>Data_Individual!R29</f>
        <v>0</v>
      </c>
      <c r="AA28" s="194">
        <f>Data_Individual!S29</f>
        <v>0</v>
      </c>
      <c r="AB28" s="194">
        <f>Data_Individual!T29</f>
        <v>0</v>
      </c>
      <c r="AC28" s="348">
        <f t="shared" si="3"/>
        <v>0</v>
      </c>
      <c r="AD28" s="196" t="str">
        <f t="shared" si="8"/>
        <v>ปรับปรุง</v>
      </c>
      <c r="AE28" s="368">
        <f t="shared" si="9"/>
        <v>0</v>
      </c>
      <c r="AF28" s="362" t="str">
        <f t="shared" si="11"/>
        <v>ปรับปรุง</v>
      </c>
      <c r="AG28" s="755"/>
      <c r="AH28" s="756"/>
    </row>
    <row r="29" spans="2:34" s="186" customFormat="1" ht="18.75" customHeight="1" x14ac:dyDescent="0.2">
      <c r="B29" s="187">
        <f>Data_Individual!B30</f>
        <v>0</v>
      </c>
      <c r="C29" s="187">
        <f>Data_Individual!C30</f>
        <v>0</v>
      </c>
      <c r="D29" s="188">
        <f>Data_Individual!D30</f>
        <v>0</v>
      </c>
      <c r="E29" s="337">
        <f>Data_Individual!E30</f>
        <v>0</v>
      </c>
      <c r="F29" s="338">
        <f>Data_Individual!F30</f>
        <v>0</v>
      </c>
      <c r="G29" s="338">
        <f>Data_Individual!G30</f>
        <v>0</v>
      </c>
      <c r="H29" s="338">
        <f>Data_Individual!H30</f>
        <v>0</v>
      </c>
      <c r="I29" s="338">
        <f>Data_Individual!I30</f>
        <v>0</v>
      </c>
      <c r="J29" s="348">
        <f t="shared" si="12"/>
        <v>0</v>
      </c>
      <c r="K29" s="198" t="str">
        <f t="shared" si="4"/>
        <v>ปรับปรุง</v>
      </c>
      <c r="L29" s="337">
        <f>Data_Individual!J30</f>
        <v>0</v>
      </c>
      <c r="M29" s="338">
        <f>Data_Individual!K30</f>
        <v>0</v>
      </c>
      <c r="N29" s="338">
        <f>Data_Individual!L30</f>
        <v>0</v>
      </c>
      <c r="O29" s="338">
        <f>Data_Individual!M30</f>
        <v>0</v>
      </c>
      <c r="P29" s="338">
        <f>Data_Individual!N30</f>
        <v>0</v>
      </c>
      <c r="Q29" s="338">
        <f>Data_Individual!O30</f>
        <v>0</v>
      </c>
      <c r="R29" s="338">
        <f>Data_Individual!P30</f>
        <v>0</v>
      </c>
      <c r="S29" s="355">
        <f t="shared" si="2"/>
        <v>0</v>
      </c>
      <c r="T29" s="190" t="str">
        <f t="shared" si="5"/>
        <v>ปรับปรุง</v>
      </c>
      <c r="U29" s="179"/>
      <c r="V29" s="179"/>
      <c r="W29" s="191">
        <f t="shared" si="6"/>
        <v>0</v>
      </c>
      <c r="X29" s="192">
        <f t="shared" si="7"/>
        <v>0</v>
      </c>
      <c r="Y29" s="193">
        <f>Data_Individual!Q30</f>
        <v>0</v>
      </c>
      <c r="Z29" s="194">
        <f>Data_Individual!R30</f>
        <v>0</v>
      </c>
      <c r="AA29" s="194">
        <f>Data_Individual!S30</f>
        <v>0</v>
      </c>
      <c r="AB29" s="194">
        <f>Data_Individual!T30</f>
        <v>0</v>
      </c>
      <c r="AC29" s="348">
        <f t="shared" si="3"/>
        <v>0</v>
      </c>
      <c r="AD29" s="190" t="str">
        <f t="shared" si="8"/>
        <v>ปรับปรุง</v>
      </c>
      <c r="AE29" s="368">
        <f t="shared" si="9"/>
        <v>0</v>
      </c>
      <c r="AF29" s="363" t="str">
        <f t="shared" si="11"/>
        <v>ปรับปรุง</v>
      </c>
      <c r="AG29" s="755"/>
      <c r="AH29" s="756"/>
    </row>
    <row r="30" spans="2:34" s="186" customFormat="1" ht="18.75" customHeight="1" x14ac:dyDescent="0.2">
      <c r="B30" s="187">
        <f>Data_Individual!B31</f>
        <v>0</v>
      </c>
      <c r="C30" s="187">
        <f>Data_Individual!C31</f>
        <v>0</v>
      </c>
      <c r="D30" s="188">
        <f>Data_Individual!D31</f>
        <v>0</v>
      </c>
      <c r="E30" s="337">
        <f>Data_Individual!E31</f>
        <v>0</v>
      </c>
      <c r="F30" s="338">
        <f>Data_Individual!F31</f>
        <v>0</v>
      </c>
      <c r="G30" s="338">
        <f>Data_Individual!G31</f>
        <v>0</v>
      </c>
      <c r="H30" s="338">
        <f>Data_Individual!H31</f>
        <v>0</v>
      </c>
      <c r="I30" s="338">
        <f>Data_Individual!I31</f>
        <v>0</v>
      </c>
      <c r="J30" s="348">
        <f t="shared" si="12"/>
        <v>0</v>
      </c>
      <c r="K30" s="198" t="str">
        <f t="shared" si="4"/>
        <v>ปรับปรุง</v>
      </c>
      <c r="L30" s="337">
        <f>Data_Individual!J31</f>
        <v>0</v>
      </c>
      <c r="M30" s="338">
        <f>Data_Individual!K31</f>
        <v>0</v>
      </c>
      <c r="N30" s="338">
        <f>Data_Individual!L31</f>
        <v>0</v>
      </c>
      <c r="O30" s="338">
        <f>Data_Individual!M31</f>
        <v>0</v>
      </c>
      <c r="P30" s="338">
        <f>Data_Individual!N31</f>
        <v>0</v>
      </c>
      <c r="Q30" s="338">
        <f>Data_Individual!O31</f>
        <v>0</v>
      </c>
      <c r="R30" s="338">
        <f>Data_Individual!P31</f>
        <v>0</v>
      </c>
      <c r="S30" s="355">
        <f t="shared" si="2"/>
        <v>0</v>
      </c>
      <c r="T30" s="198" t="str">
        <f t="shared" si="5"/>
        <v>ปรับปรุง</v>
      </c>
      <c r="U30" s="179"/>
      <c r="V30" s="179"/>
      <c r="W30" s="199">
        <f t="shared" si="6"/>
        <v>0</v>
      </c>
      <c r="X30" s="200">
        <f t="shared" si="7"/>
        <v>0</v>
      </c>
      <c r="Y30" s="193">
        <f>Data_Individual!Q31</f>
        <v>0</v>
      </c>
      <c r="Z30" s="194">
        <f>Data_Individual!R31</f>
        <v>0</v>
      </c>
      <c r="AA30" s="194">
        <f>Data_Individual!S31</f>
        <v>0</v>
      </c>
      <c r="AB30" s="194">
        <f>Data_Individual!T31</f>
        <v>0</v>
      </c>
      <c r="AC30" s="348">
        <f t="shared" si="3"/>
        <v>0</v>
      </c>
      <c r="AD30" s="198" t="str">
        <f t="shared" si="8"/>
        <v>ปรับปรุง</v>
      </c>
      <c r="AE30" s="368">
        <f t="shared" si="9"/>
        <v>0</v>
      </c>
      <c r="AF30" s="364" t="str">
        <f t="shared" si="11"/>
        <v>ปรับปรุง</v>
      </c>
      <c r="AG30" s="755"/>
      <c r="AH30" s="756"/>
    </row>
    <row r="31" spans="2:34" s="186" customFormat="1" ht="18.75" customHeight="1" thickBot="1" x14ac:dyDescent="0.25">
      <c r="B31" s="201">
        <f>Data_Individual!B32</f>
        <v>0</v>
      </c>
      <c r="C31" s="201">
        <f>Data_Individual!C32</f>
        <v>0</v>
      </c>
      <c r="D31" s="202">
        <f>Data_Individual!D32</f>
        <v>0</v>
      </c>
      <c r="E31" s="339">
        <f>Data_Individual!E32</f>
        <v>0</v>
      </c>
      <c r="F31" s="340">
        <f>Data_Individual!F32</f>
        <v>0</v>
      </c>
      <c r="G31" s="340">
        <f>Data_Individual!G32</f>
        <v>0</v>
      </c>
      <c r="H31" s="340">
        <f>Data_Individual!H32</f>
        <v>0</v>
      </c>
      <c r="I31" s="340">
        <f>Data_Individual!I32</f>
        <v>0</v>
      </c>
      <c r="J31" s="349">
        <f t="shared" si="12"/>
        <v>0</v>
      </c>
      <c r="K31" s="204" t="str">
        <f t="shared" si="4"/>
        <v>ปรับปรุง</v>
      </c>
      <c r="L31" s="343">
        <f>Data_Individual!J32</f>
        <v>0</v>
      </c>
      <c r="M31" s="344">
        <f>Data_Individual!K32</f>
        <v>0</v>
      </c>
      <c r="N31" s="344">
        <f>Data_Individual!L32</f>
        <v>0</v>
      </c>
      <c r="O31" s="344">
        <f>Data_Individual!M32</f>
        <v>0</v>
      </c>
      <c r="P31" s="344">
        <f>Data_Individual!N32</f>
        <v>0</v>
      </c>
      <c r="Q31" s="344">
        <f>Data_Individual!O32</f>
        <v>0</v>
      </c>
      <c r="R31" s="344">
        <f>Data_Individual!P32</f>
        <v>0</v>
      </c>
      <c r="S31" s="356">
        <f t="shared" si="2"/>
        <v>0</v>
      </c>
      <c r="T31" s="204" t="str">
        <f t="shared" si="5"/>
        <v>ปรับปรุง</v>
      </c>
      <c r="U31" s="179"/>
      <c r="V31" s="179"/>
      <c r="W31" s="209">
        <f t="shared" si="6"/>
        <v>0</v>
      </c>
      <c r="X31" s="210">
        <f t="shared" si="7"/>
        <v>0</v>
      </c>
      <c r="Y31" s="211">
        <f>Data_Individual!Q32</f>
        <v>0</v>
      </c>
      <c r="Z31" s="212">
        <f>Data_Individual!R32</f>
        <v>0</v>
      </c>
      <c r="AA31" s="212">
        <f>Data_Individual!S32</f>
        <v>0</v>
      </c>
      <c r="AB31" s="212">
        <f>Data_Individual!T32</f>
        <v>0</v>
      </c>
      <c r="AC31" s="360">
        <f t="shared" si="3"/>
        <v>0</v>
      </c>
      <c r="AD31" s="204" t="str">
        <f t="shared" si="8"/>
        <v>ปรับปรุง</v>
      </c>
      <c r="AE31" s="369">
        <f t="shared" si="9"/>
        <v>0</v>
      </c>
      <c r="AF31" s="365" t="str">
        <f t="shared" si="11"/>
        <v>ปรับปรุง</v>
      </c>
      <c r="AG31" s="746"/>
      <c r="AH31" s="747"/>
    </row>
    <row r="32" spans="2:34" s="186" customFormat="1" ht="18.75" customHeight="1" x14ac:dyDescent="0.2">
      <c r="B32" s="175">
        <f>Data_Individual!B33</f>
        <v>0</v>
      </c>
      <c r="C32" s="175">
        <f>Data_Individual!C33</f>
        <v>0</v>
      </c>
      <c r="D32" s="176">
        <f>Data_Individual!D33</f>
        <v>0</v>
      </c>
      <c r="E32" s="335">
        <f>Data_Individual!E33</f>
        <v>0</v>
      </c>
      <c r="F32" s="336">
        <f>Data_Individual!F33</f>
        <v>0</v>
      </c>
      <c r="G32" s="336">
        <f>Data_Individual!G33</f>
        <v>0</v>
      </c>
      <c r="H32" s="336">
        <f>Data_Individual!H33</f>
        <v>0</v>
      </c>
      <c r="I32" s="336">
        <f>Data_Individual!I33</f>
        <v>0</v>
      </c>
      <c r="J32" s="347">
        <f t="shared" si="12"/>
        <v>0</v>
      </c>
      <c r="K32" s="178" t="str">
        <f t="shared" si="4"/>
        <v>ปรับปรุง</v>
      </c>
      <c r="L32" s="335">
        <f>Data_Individual!J33</f>
        <v>0</v>
      </c>
      <c r="M32" s="336">
        <f>Data_Individual!K33</f>
        <v>0</v>
      </c>
      <c r="N32" s="336">
        <f>Data_Individual!L33</f>
        <v>0</v>
      </c>
      <c r="O32" s="336">
        <f>Data_Individual!M33</f>
        <v>0</v>
      </c>
      <c r="P32" s="336">
        <f>Data_Individual!N33</f>
        <v>0</v>
      </c>
      <c r="Q32" s="336">
        <f>Data_Individual!O33</f>
        <v>0</v>
      </c>
      <c r="R32" s="336">
        <f>Data_Individual!P33</f>
        <v>0</v>
      </c>
      <c r="S32" s="354">
        <f t="shared" si="2"/>
        <v>0</v>
      </c>
      <c r="T32" s="178" t="str">
        <f t="shared" si="5"/>
        <v>ปรับปรุง</v>
      </c>
      <c r="U32" s="179"/>
      <c r="V32" s="179"/>
      <c r="W32" s="180">
        <f t="shared" si="6"/>
        <v>0</v>
      </c>
      <c r="X32" s="181">
        <f t="shared" si="7"/>
        <v>0</v>
      </c>
      <c r="Y32" s="182">
        <f>Data_Individual!Q33</f>
        <v>0</v>
      </c>
      <c r="Z32" s="183">
        <f>Data_Individual!R33</f>
        <v>0</v>
      </c>
      <c r="AA32" s="183">
        <f>Data_Individual!S33</f>
        <v>0</v>
      </c>
      <c r="AB32" s="183">
        <f>Data_Individual!T33</f>
        <v>0</v>
      </c>
      <c r="AC32" s="347">
        <f t="shared" si="3"/>
        <v>0</v>
      </c>
      <c r="AD32" s="185" t="str">
        <f t="shared" si="8"/>
        <v>ปรับปรุง</v>
      </c>
      <c r="AE32" s="367">
        <f t="shared" si="9"/>
        <v>0</v>
      </c>
      <c r="AF32" s="361" t="str">
        <f t="shared" si="11"/>
        <v>ปรับปรุง</v>
      </c>
      <c r="AG32" s="753"/>
      <c r="AH32" s="754"/>
    </row>
    <row r="33" spans="2:34" s="186" customFormat="1" ht="18.75" customHeight="1" x14ac:dyDescent="0.2">
      <c r="B33" s="187">
        <f>Data_Individual!B34</f>
        <v>0</v>
      </c>
      <c r="C33" s="187">
        <f>Data_Individual!C34</f>
        <v>0</v>
      </c>
      <c r="D33" s="188">
        <f>Data_Individual!D34</f>
        <v>0</v>
      </c>
      <c r="E33" s="337">
        <f>Data_Individual!E34</f>
        <v>0</v>
      </c>
      <c r="F33" s="338">
        <f>Data_Individual!F34</f>
        <v>0</v>
      </c>
      <c r="G33" s="338">
        <f>Data_Individual!G34</f>
        <v>0</v>
      </c>
      <c r="H33" s="338">
        <f>Data_Individual!H34</f>
        <v>0</v>
      </c>
      <c r="I33" s="338">
        <f>Data_Individual!I34</f>
        <v>0</v>
      </c>
      <c r="J33" s="348">
        <f t="shared" si="12"/>
        <v>0</v>
      </c>
      <c r="K33" s="198" t="str">
        <f t="shared" si="4"/>
        <v>ปรับปรุง</v>
      </c>
      <c r="L33" s="337">
        <f>Data_Individual!J34</f>
        <v>0</v>
      </c>
      <c r="M33" s="338">
        <f>Data_Individual!K34</f>
        <v>0</v>
      </c>
      <c r="N33" s="338">
        <f>Data_Individual!L34</f>
        <v>0</v>
      </c>
      <c r="O33" s="338">
        <f>Data_Individual!M34</f>
        <v>0</v>
      </c>
      <c r="P33" s="338">
        <f>Data_Individual!N34</f>
        <v>0</v>
      </c>
      <c r="Q33" s="338">
        <f>Data_Individual!O34</f>
        <v>0</v>
      </c>
      <c r="R33" s="338">
        <f>Data_Individual!P34</f>
        <v>0</v>
      </c>
      <c r="S33" s="355">
        <f t="shared" si="2"/>
        <v>0</v>
      </c>
      <c r="T33" s="190" t="str">
        <f t="shared" si="5"/>
        <v>ปรับปรุง</v>
      </c>
      <c r="U33" s="179"/>
      <c r="V33" s="179"/>
      <c r="W33" s="191">
        <f t="shared" si="6"/>
        <v>0</v>
      </c>
      <c r="X33" s="192">
        <f t="shared" si="7"/>
        <v>0</v>
      </c>
      <c r="Y33" s="193">
        <f>Data_Individual!Q34</f>
        <v>0</v>
      </c>
      <c r="Z33" s="194">
        <f>Data_Individual!R34</f>
        <v>0</v>
      </c>
      <c r="AA33" s="194">
        <f>Data_Individual!S34</f>
        <v>0</v>
      </c>
      <c r="AB33" s="194">
        <f>Data_Individual!T34</f>
        <v>0</v>
      </c>
      <c r="AC33" s="348">
        <f t="shared" si="3"/>
        <v>0</v>
      </c>
      <c r="AD33" s="196" t="str">
        <f t="shared" si="8"/>
        <v>ปรับปรุง</v>
      </c>
      <c r="AE33" s="368">
        <f t="shared" si="9"/>
        <v>0</v>
      </c>
      <c r="AF33" s="362" t="str">
        <f t="shared" si="11"/>
        <v>ปรับปรุง</v>
      </c>
      <c r="AG33" s="755"/>
      <c r="AH33" s="756"/>
    </row>
    <row r="34" spans="2:34" s="186" customFormat="1" ht="18.75" customHeight="1" x14ac:dyDescent="0.2">
      <c r="B34" s="213">
        <f>Data_Individual!B35</f>
        <v>0</v>
      </c>
      <c r="C34" s="213">
        <f>Data_Individual!C35</f>
        <v>0</v>
      </c>
      <c r="D34" s="188">
        <f>Data_Individual!D35</f>
        <v>0</v>
      </c>
      <c r="E34" s="337">
        <f>Data_Individual!E35</f>
        <v>0</v>
      </c>
      <c r="F34" s="338">
        <f>Data_Individual!F35</f>
        <v>0</v>
      </c>
      <c r="G34" s="338">
        <f>Data_Individual!G35</f>
        <v>0</v>
      </c>
      <c r="H34" s="338">
        <f>Data_Individual!H35</f>
        <v>0</v>
      </c>
      <c r="I34" s="338">
        <f>Data_Individual!I35</f>
        <v>0</v>
      </c>
      <c r="J34" s="348">
        <f t="shared" si="12"/>
        <v>0</v>
      </c>
      <c r="K34" s="198" t="str">
        <f t="shared" si="4"/>
        <v>ปรับปรุง</v>
      </c>
      <c r="L34" s="337">
        <f>Data_Individual!J35</f>
        <v>0</v>
      </c>
      <c r="M34" s="338">
        <f>Data_Individual!K35</f>
        <v>0</v>
      </c>
      <c r="N34" s="338">
        <f>Data_Individual!L35</f>
        <v>0</v>
      </c>
      <c r="O34" s="338">
        <f>Data_Individual!M35</f>
        <v>0</v>
      </c>
      <c r="P34" s="338">
        <f>Data_Individual!N35</f>
        <v>0</v>
      </c>
      <c r="Q34" s="338">
        <f>Data_Individual!O35</f>
        <v>0</v>
      </c>
      <c r="R34" s="338">
        <f>Data_Individual!P35</f>
        <v>0</v>
      </c>
      <c r="S34" s="355">
        <f t="shared" si="2"/>
        <v>0</v>
      </c>
      <c r="T34" s="190" t="str">
        <f t="shared" si="5"/>
        <v>ปรับปรุง</v>
      </c>
      <c r="U34" s="179"/>
      <c r="V34" s="179"/>
      <c r="W34" s="191">
        <f t="shared" si="6"/>
        <v>0</v>
      </c>
      <c r="X34" s="192">
        <f t="shared" si="7"/>
        <v>0</v>
      </c>
      <c r="Y34" s="193">
        <f>Data_Individual!Q35</f>
        <v>0</v>
      </c>
      <c r="Z34" s="194">
        <f>Data_Individual!R35</f>
        <v>0</v>
      </c>
      <c r="AA34" s="194">
        <f>Data_Individual!S35</f>
        <v>0</v>
      </c>
      <c r="AB34" s="194">
        <f>Data_Individual!T35</f>
        <v>0</v>
      </c>
      <c r="AC34" s="348">
        <f t="shared" si="3"/>
        <v>0</v>
      </c>
      <c r="AD34" s="190" t="str">
        <f t="shared" si="8"/>
        <v>ปรับปรุง</v>
      </c>
      <c r="AE34" s="368">
        <f t="shared" si="9"/>
        <v>0</v>
      </c>
      <c r="AF34" s="363" t="str">
        <f t="shared" si="11"/>
        <v>ปรับปรุง</v>
      </c>
      <c r="AG34" s="755"/>
      <c r="AH34" s="756"/>
    </row>
    <row r="35" spans="2:34" s="186" customFormat="1" ht="18.75" customHeight="1" x14ac:dyDescent="0.2">
      <c r="B35" s="213">
        <f>Data_Individual!B36</f>
        <v>0</v>
      </c>
      <c r="C35" s="213">
        <f>Data_Individual!C36</f>
        <v>0</v>
      </c>
      <c r="D35" s="188">
        <f>Data_Individual!D36</f>
        <v>0</v>
      </c>
      <c r="E35" s="337">
        <f>Data_Individual!E36</f>
        <v>0</v>
      </c>
      <c r="F35" s="338">
        <f>Data_Individual!F36</f>
        <v>0</v>
      </c>
      <c r="G35" s="338">
        <f>Data_Individual!G36</f>
        <v>0</v>
      </c>
      <c r="H35" s="338">
        <f>Data_Individual!H36</f>
        <v>0</v>
      </c>
      <c r="I35" s="338">
        <f>Data_Individual!I36</f>
        <v>0</v>
      </c>
      <c r="J35" s="348">
        <f t="shared" si="12"/>
        <v>0</v>
      </c>
      <c r="K35" s="198" t="str">
        <f t="shared" si="4"/>
        <v>ปรับปรุง</v>
      </c>
      <c r="L35" s="337">
        <f>Data_Individual!J36</f>
        <v>0</v>
      </c>
      <c r="M35" s="338">
        <f>Data_Individual!K36</f>
        <v>0</v>
      </c>
      <c r="N35" s="338">
        <f>Data_Individual!L36</f>
        <v>0</v>
      </c>
      <c r="O35" s="338">
        <f>Data_Individual!M36</f>
        <v>0</v>
      </c>
      <c r="P35" s="338">
        <f>Data_Individual!N36</f>
        <v>0</v>
      </c>
      <c r="Q35" s="338">
        <f>Data_Individual!O36</f>
        <v>0</v>
      </c>
      <c r="R35" s="338">
        <f>Data_Individual!P36</f>
        <v>0</v>
      </c>
      <c r="S35" s="355">
        <f t="shared" si="2"/>
        <v>0</v>
      </c>
      <c r="T35" s="198" t="str">
        <f t="shared" si="5"/>
        <v>ปรับปรุง</v>
      </c>
      <c r="U35" s="179"/>
      <c r="V35" s="179"/>
      <c r="W35" s="199">
        <f t="shared" si="6"/>
        <v>0</v>
      </c>
      <c r="X35" s="200">
        <f t="shared" si="7"/>
        <v>0</v>
      </c>
      <c r="Y35" s="193">
        <f>Data_Individual!Q36</f>
        <v>0</v>
      </c>
      <c r="Z35" s="194">
        <f>Data_Individual!R36</f>
        <v>0</v>
      </c>
      <c r="AA35" s="194">
        <f>Data_Individual!S36</f>
        <v>0</v>
      </c>
      <c r="AB35" s="194">
        <f>Data_Individual!T36</f>
        <v>0</v>
      </c>
      <c r="AC35" s="348">
        <f t="shared" si="3"/>
        <v>0</v>
      </c>
      <c r="AD35" s="198" t="str">
        <f t="shared" si="8"/>
        <v>ปรับปรุง</v>
      </c>
      <c r="AE35" s="368">
        <f t="shared" si="9"/>
        <v>0</v>
      </c>
      <c r="AF35" s="364" t="str">
        <f t="shared" si="11"/>
        <v>ปรับปรุง</v>
      </c>
      <c r="AG35" s="755"/>
      <c r="AH35" s="756"/>
    </row>
    <row r="36" spans="2:34" s="186" customFormat="1" ht="18.75" customHeight="1" thickBot="1" x14ac:dyDescent="0.25">
      <c r="B36" s="214">
        <f>Data_Individual!B37</f>
        <v>0</v>
      </c>
      <c r="C36" s="214">
        <f>Data_Individual!C37</f>
        <v>0</v>
      </c>
      <c r="D36" s="202">
        <f>Data_Individual!D37</f>
        <v>0</v>
      </c>
      <c r="E36" s="339">
        <f>Data_Individual!E37</f>
        <v>0</v>
      </c>
      <c r="F36" s="340">
        <f>Data_Individual!F37</f>
        <v>0</v>
      </c>
      <c r="G36" s="340">
        <f>Data_Individual!G37</f>
        <v>0</v>
      </c>
      <c r="H36" s="340">
        <f>Data_Individual!H37</f>
        <v>0</v>
      </c>
      <c r="I36" s="340">
        <f>Data_Individual!I37</f>
        <v>0</v>
      </c>
      <c r="J36" s="349">
        <f t="shared" si="12"/>
        <v>0</v>
      </c>
      <c r="K36" s="204" t="str">
        <f t="shared" si="4"/>
        <v>ปรับปรุง</v>
      </c>
      <c r="L36" s="343">
        <f>Data_Individual!J37</f>
        <v>0</v>
      </c>
      <c r="M36" s="344">
        <f>Data_Individual!K37</f>
        <v>0</v>
      </c>
      <c r="N36" s="344">
        <f>Data_Individual!L37</f>
        <v>0</v>
      </c>
      <c r="O36" s="344">
        <f>Data_Individual!M37</f>
        <v>0</v>
      </c>
      <c r="P36" s="344">
        <f>Data_Individual!N37</f>
        <v>0</v>
      </c>
      <c r="Q36" s="344">
        <f>Data_Individual!O37</f>
        <v>0</v>
      </c>
      <c r="R36" s="344">
        <f>Data_Individual!P37</f>
        <v>0</v>
      </c>
      <c r="S36" s="356">
        <f t="shared" si="2"/>
        <v>0</v>
      </c>
      <c r="T36" s="204" t="str">
        <f t="shared" si="5"/>
        <v>ปรับปรุง</v>
      </c>
      <c r="U36" s="179"/>
      <c r="V36" s="179"/>
      <c r="W36" s="209">
        <f t="shared" si="6"/>
        <v>0</v>
      </c>
      <c r="X36" s="210">
        <f t="shared" si="7"/>
        <v>0</v>
      </c>
      <c r="Y36" s="211">
        <f>Data_Individual!Q37</f>
        <v>0</v>
      </c>
      <c r="Z36" s="212">
        <f>Data_Individual!R37</f>
        <v>0</v>
      </c>
      <c r="AA36" s="212">
        <f>Data_Individual!S37</f>
        <v>0</v>
      </c>
      <c r="AB36" s="212">
        <f>Data_Individual!T37</f>
        <v>0</v>
      </c>
      <c r="AC36" s="360">
        <f t="shared" si="3"/>
        <v>0</v>
      </c>
      <c r="AD36" s="204" t="str">
        <f t="shared" si="8"/>
        <v>ปรับปรุง</v>
      </c>
      <c r="AE36" s="369">
        <f t="shared" si="9"/>
        <v>0</v>
      </c>
      <c r="AF36" s="365" t="str">
        <f t="shared" si="11"/>
        <v>ปรับปรุง</v>
      </c>
      <c r="AG36" s="746"/>
      <c r="AH36" s="747"/>
    </row>
    <row r="37" spans="2:34" s="186" customFormat="1" ht="18.75" customHeight="1" x14ac:dyDescent="0.2">
      <c r="B37" s="175">
        <f>Data_Individual!B38</f>
        <v>0</v>
      </c>
      <c r="C37" s="175">
        <f>Data_Individual!C38</f>
        <v>0</v>
      </c>
      <c r="D37" s="176">
        <f>Data_Individual!D38</f>
        <v>0</v>
      </c>
      <c r="E37" s="335">
        <f>Data_Individual!E38</f>
        <v>0</v>
      </c>
      <c r="F37" s="336">
        <f>Data_Individual!F38</f>
        <v>0</v>
      </c>
      <c r="G37" s="336">
        <f>Data_Individual!G38</f>
        <v>0</v>
      </c>
      <c r="H37" s="336">
        <f>Data_Individual!H38</f>
        <v>0</v>
      </c>
      <c r="I37" s="336">
        <f>Data_Individual!I38</f>
        <v>0</v>
      </c>
      <c r="J37" s="347">
        <f t="shared" si="12"/>
        <v>0</v>
      </c>
      <c r="K37" s="178" t="str">
        <f t="shared" si="4"/>
        <v>ปรับปรุง</v>
      </c>
      <c r="L37" s="335">
        <f>Data_Individual!J38</f>
        <v>0</v>
      </c>
      <c r="M37" s="336">
        <f>Data_Individual!K38</f>
        <v>0</v>
      </c>
      <c r="N37" s="336">
        <f>Data_Individual!L38</f>
        <v>0</v>
      </c>
      <c r="O37" s="336">
        <f>Data_Individual!M38</f>
        <v>0</v>
      </c>
      <c r="P37" s="336">
        <f>Data_Individual!N38</f>
        <v>0</v>
      </c>
      <c r="Q37" s="336">
        <f>Data_Individual!O38</f>
        <v>0</v>
      </c>
      <c r="R37" s="336">
        <f>Data_Individual!P38</f>
        <v>0</v>
      </c>
      <c r="S37" s="354">
        <f t="shared" si="2"/>
        <v>0</v>
      </c>
      <c r="T37" s="178" t="str">
        <f t="shared" si="5"/>
        <v>ปรับปรุง</v>
      </c>
      <c r="U37" s="179"/>
      <c r="V37" s="179"/>
      <c r="W37" s="180">
        <f t="shared" si="6"/>
        <v>0</v>
      </c>
      <c r="X37" s="181">
        <f t="shared" si="7"/>
        <v>0</v>
      </c>
      <c r="Y37" s="182">
        <f>Data_Individual!Q38</f>
        <v>0</v>
      </c>
      <c r="Z37" s="183">
        <f>Data_Individual!R38</f>
        <v>0</v>
      </c>
      <c r="AA37" s="183">
        <f>Data_Individual!S38</f>
        <v>0</v>
      </c>
      <c r="AB37" s="183">
        <f>Data_Individual!T38</f>
        <v>0</v>
      </c>
      <c r="AC37" s="347">
        <f t="shared" si="3"/>
        <v>0</v>
      </c>
      <c r="AD37" s="185" t="str">
        <f t="shared" si="8"/>
        <v>ปรับปรุง</v>
      </c>
      <c r="AE37" s="367">
        <f t="shared" si="9"/>
        <v>0</v>
      </c>
      <c r="AF37" s="361" t="str">
        <f t="shared" si="11"/>
        <v>ปรับปรุง</v>
      </c>
      <c r="AG37" s="753"/>
      <c r="AH37" s="754"/>
    </row>
    <row r="38" spans="2:34" s="186" customFormat="1" ht="18.75" customHeight="1" x14ac:dyDescent="0.2">
      <c r="B38" s="187">
        <f>Data_Individual!B39</f>
        <v>0</v>
      </c>
      <c r="C38" s="187">
        <f>Data_Individual!C39</f>
        <v>0</v>
      </c>
      <c r="D38" s="188">
        <f>Data_Individual!D39</f>
        <v>0</v>
      </c>
      <c r="E38" s="337">
        <f>Data_Individual!E39</f>
        <v>0</v>
      </c>
      <c r="F38" s="338">
        <f>Data_Individual!F39</f>
        <v>0</v>
      </c>
      <c r="G38" s="338">
        <f>Data_Individual!G39</f>
        <v>0</v>
      </c>
      <c r="H38" s="338">
        <f>Data_Individual!H39</f>
        <v>0</v>
      </c>
      <c r="I38" s="338">
        <f>Data_Individual!I39</f>
        <v>0</v>
      </c>
      <c r="J38" s="348">
        <f t="shared" si="12"/>
        <v>0</v>
      </c>
      <c r="K38" s="198" t="str">
        <f t="shared" si="4"/>
        <v>ปรับปรุง</v>
      </c>
      <c r="L38" s="337">
        <f>Data_Individual!J39</f>
        <v>0</v>
      </c>
      <c r="M38" s="338">
        <f>Data_Individual!K39</f>
        <v>0</v>
      </c>
      <c r="N38" s="338">
        <f>Data_Individual!L39</f>
        <v>0</v>
      </c>
      <c r="O38" s="338">
        <f>Data_Individual!M39</f>
        <v>0</v>
      </c>
      <c r="P38" s="338">
        <f>Data_Individual!N39</f>
        <v>0</v>
      </c>
      <c r="Q38" s="338">
        <f>Data_Individual!O39</f>
        <v>0</v>
      </c>
      <c r="R38" s="338">
        <f>Data_Individual!P39</f>
        <v>0</v>
      </c>
      <c r="S38" s="355">
        <f t="shared" ref="S38:S66" si="16">SUM(L38:R38)</f>
        <v>0</v>
      </c>
      <c r="T38" s="190" t="str">
        <f t="shared" si="5"/>
        <v>ปรับปรุง</v>
      </c>
      <c r="U38" s="179"/>
      <c r="V38" s="179"/>
      <c r="W38" s="191">
        <f t="shared" si="6"/>
        <v>0</v>
      </c>
      <c r="X38" s="192">
        <f t="shared" si="7"/>
        <v>0</v>
      </c>
      <c r="Y38" s="193">
        <f>Data_Individual!Q39</f>
        <v>0</v>
      </c>
      <c r="Z38" s="194">
        <f>Data_Individual!R39</f>
        <v>0</v>
      </c>
      <c r="AA38" s="194">
        <f>Data_Individual!S39</f>
        <v>0</v>
      </c>
      <c r="AB38" s="194">
        <f>Data_Individual!T39</f>
        <v>0</v>
      </c>
      <c r="AC38" s="348">
        <f t="shared" ref="AC38:AC66" si="17">SUM(Y38:AB38)</f>
        <v>0</v>
      </c>
      <c r="AD38" s="196" t="str">
        <f t="shared" si="8"/>
        <v>ปรับปรุง</v>
      </c>
      <c r="AE38" s="368">
        <f t="shared" si="9"/>
        <v>0</v>
      </c>
      <c r="AF38" s="362" t="str">
        <f t="shared" si="11"/>
        <v>ปรับปรุง</v>
      </c>
      <c r="AG38" s="755"/>
      <c r="AH38" s="756"/>
    </row>
    <row r="39" spans="2:34" s="186" customFormat="1" ht="18.75" customHeight="1" x14ac:dyDescent="0.2">
      <c r="B39" s="187">
        <f>Data_Individual!B40</f>
        <v>0</v>
      </c>
      <c r="C39" s="187">
        <f>Data_Individual!C40</f>
        <v>0</v>
      </c>
      <c r="D39" s="188">
        <f>Data_Individual!D40</f>
        <v>0</v>
      </c>
      <c r="E39" s="337">
        <f>Data_Individual!E40</f>
        <v>0</v>
      </c>
      <c r="F39" s="338">
        <f>Data_Individual!F40</f>
        <v>0</v>
      </c>
      <c r="G39" s="338">
        <f>Data_Individual!G40</f>
        <v>0</v>
      </c>
      <c r="H39" s="338">
        <f>Data_Individual!H40</f>
        <v>0</v>
      </c>
      <c r="I39" s="338">
        <f>Data_Individual!I40</f>
        <v>0</v>
      </c>
      <c r="J39" s="348">
        <f t="shared" si="12"/>
        <v>0</v>
      </c>
      <c r="K39" s="198" t="str">
        <f t="shared" si="4"/>
        <v>ปรับปรุง</v>
      </c>
      <c r="L39" s="337">
        <f>Data_Individual!J40</f>
        <v>0</v>
      </c>
      <c r="M39" s="338">
        <f>Data_Individual!K40</f>
        <v>0</v>
      </c>
      <c r="N39" s="338">
        <f>Data_Individual!L40</f>
        <v>0</v>
      </c>
      <c r="O39" s="338">
        <f>Data_Individual!M40</f>
        <v>0</v>
      </c>
      <c r="P39" s="338">
        <f>Data_Individual!N40</f>
        <v>0</v>
      </c>
      <c r="Q39" s="338">
        <f>Data_Individual!O40</f>
        <v>0</v>
      </c>
      <c r="R39" s="338">
        <f>Data_Individual!P40</f>
        <v>0</v>
      </c>
      <c r="S39" s="355">
        <f t="shared" si="16"/>
        <v>0</v>
      </c>
      <c r="T39" s="190" t="str">
        <f t="shared" si="5"/>
        <v>ปรับปรุง</v>
      </c>
      <c r="U39" s="179"/>
      <c r="V39" s="179"/>
      <c r="W39" s="191">
        <f t="shared" ref="W39:W66" si="18">C39</f>
        <v>0</v>
      </c>
      <c r="X39" s="192">
        <f t="shared" ref="X39:X66" si="19">D39</f>
        <v>0</v>
      </c>
      <c r="Y39" s="193">
        <f>Data_Individual!Q40</f>
        <v>0</v>
      </c>
      <c r="Z39" s="194">
        <f>Data_Individual!R40</f>
        <v>0</v>
      </c>
      <c r="AA39" s="194">
        <f>Data_Individual!S40</f>
        <v>0</v>
      </c>
      <c r="AB39" s="194">
        <f>Data_Individual!T40</f>
        <v>0</v>
      </c>
      <c r="AC39" s="348">
        <f t="shared" si="17"/>
        <v>0</v>
      </c>
      <c r="AD39" s="190" t="str">
        <f t="shared" si="8"/>
        <v>ปรับปรุง</v>
      </c>
      <c r="AE39" s="368">
        <f t="shared" ref="AE39:AE66" si="20">AVERAGE(AC39,S39,J39)</f>
        <v>0</v>
      </c>
      <c r="AF39" s="363" t="str">
        <f t="shared" si="11"/>
        <v>ปรับปรุง</v>
      </c>
      <c r="AG39" s="755"/>
      <c r="AH39" s="756"/>
    </row>
    <row r="40" spans="2:34" s="186" customFormat="1" ht="18.75" customHeight="1" x14ac:dyDescent="0.2">
      <c r="B40" s="187">
        <f>Data_Individual!B41</f>
        <v>0</v>
      </c>
      <c r="C40" s="187">
        <f>Data_Individual!C41</f>
        <v>0</v>
      </c>
      <c r="D40" s="188">
        <f>Data_Individual!D41</f>
        <v>0</v>
      </c>
      <c r="E40" s="337">
        <f>Data_Individual!E41</f>
        <v>0</v>
      </c>
      <c r="F40" s="338">
        <f>Data_Individual!F41</f>
        <v>0</v>
      </c>
      <c r="G40" s="338">
        <f>Data_Individual!G41</f>
        <v>0</v>
      </c>
      <c r="H40" s="338">
        <f>Data_Individual!H41</f>
        <v>0</v>
      </c>
      <c r="I40" s="338">
        <f>Data_Individual!I41</f>
        <v>0</v>
      </c>
      <c r="J40" s="348">
        <f t="shared" si="12"/>
        <v>0</v>
      </c>
      <c r="K40" s="198" t="str">
        <f t="shared" si="4"/>
        <v>ปรับปรุง</v>
      </c>
      <c r="L40" s="337">
        <f>Data_Individual!J41</f>
        <v>0</v>
      </c>
      <c r="M40" s="338">
        <f>Data_Individual!K41</f>
        <v>0</v>
      </c>
      <c r="N40" s="338">
        <f>Data_Individual!L41</f>
        <v>0</v>
      </c>
      <c r="O40" s="338">
        <f>Data_Individual!M41</f>
        <v>0</v>
      </c>
      <c r="P40" s="338">
        <f>Data_Individual!N41</f>
        <v>0</v>
      </c>
      <c r="Q40" s="338">
        <f>Data_Individual!O41</f>
        <v>0</v>
      </c>
      <c r="R40" s="338">
        <f>Data_Individual!P41</f>
        <v>0</v>
      </c>
      <c r="S40" s="355">
        <f t="shared" si="16"/>
        <v>0</v>
      </c>
      <c r="T40" s="198" t="str">
        <f t="shared" si="5"/>
        <v>ปรับปรุง</v>
      </c>
      <c r="U40" s="179"/>
      <c r="V40" s="179"/>
      <c r="W40" s="199">
        <f t="shared" si="18"/>
        <v>0</v>
      </c>
      <c r="X40" s="200">
        <f t="shared" si="19"/>
        <v>0</v>
      </c>
      <c r="Y40" s="193">
        <f>Data_Individual!Q41</f>
        <v>0</v>
      </c>
      <c r="Z40" s="194">
        <f>Data_Individual!R41</f>
        <v>0</v>
      </c>
      <c r="AA40" s="194">
        <f>Data_Individual!S41</f>
        <v>0</v>
      </c>
      <c r="AB40" s="194">
        <f>Data_Individual!T41</f>
        <v>0</v>
      </c>
      <c r="AC40" s="348">
        <f t="shared" si="17"/>
        <v>0</v>
      </c>
      <c r="AD40" s="198" t="str">
        <f t="shared" si="8"/>
        <v>ปรับปรุง</v>
      </c>
      <c r="AE40" s="368">
        <f t="shared" si="20"/>
        <v>0</v>
      </c>
      <c r="AF40" s="364" t="str">
        <f t="shared" si="11"/>
        <v>ปรับปรุง</v>
      </c>
      <c r="AG40" s="755"/>
      <c r="AH40" s="756"/>
    </row>
    <row r="41" spans="2:34" s="186" customFormat="1" ht="18.75" customHeight="1" thickBot="1" x14ac:dyDescent="0.25">
      <c r="B41" s="201">
        <f>Data_Individual!B42</f>
        <v>0</v>
      </c>
      <c r="C41" s="201">
        <f>Data_Individual!C42</f>
        <v>0</v>
      </c>
      <c r="D41" s="202">
        <f>Data_Individual!D42</f>
        <v>0</v>
      </c>
      <c r="E41" s="339">
        <f>Data_Individual!E42</f>
        <v>0</v>
      </c>
      <c r="F41" s="340">
        <f>Data_Individual!F42</f>
        <v>0</v>
      </c>
      <c r="G41" s="340">
        <f>Data_Individual!G42</f>
        <v>0</v>
      </c>
      <c r="H41" s="340">
        <f>Data_Individual!H42</f>
        <v>0</v>
      </c>
      <c r="I41" s="340">
        <f>Data_Individual!I42</f>
        <v>0</v>
      </c>
      <c r="J41" s="349">
        <f t="shared" si="12"/>
        <v>0</v>
      </c>
      <c r="K41" s="204" t="str">
        <f t="shared" si="4"/>
        <v>ปรับปรุง</v>
      </c>
      <c r="L41" s="343">
        <f>Data_Individual!J42</f>
        <v>0</v>
      </c>
      <c r="M41" s="344">
        <f>Data_Individual!K42</f>
        <v>0</v>
      </c>
      <c r="N41" s="344">
        <f>Data_Individual!L42</f>
        <v>0</v>
      </c>
      <c r="O41" s="344">
        <f>Data_Individual!M42</f>
        <v>0</v>
      </c>
      <c r="P41" s="344">
        <f>Data_Individual!N42</f>
        <v>0</v>
      </c>
      <c r="Q41" s="344">
        <f>Data_Individual!O42</f>
        <v>0</v>
      </c>
      <c r="R41" s="344">
        <f>Data_Individual!P42</f>
        <v>0</v>
      </c>
      <c r="S41" s="356">
        <f t="shared" si="16"/>
        <v>0</v>
      </c>
      <c r="T41" s="204" t="str">
        <f t="shared" si="5"/>
        <v>ปรับปรุง</v>
      </c>
      <c r="U41" s="179"/>
      <c r="V41" s="179"/>
      <c r="W41" s="209">
        <f t="shared" si="18"/>
        <v>0</v>
      </c>
      <c r="X41" s="210">
        <f t="shared" si="19"/>
        <v>0</v>
      </c>
      <c r="Y41" s="211">
        <f>Data_Individual!Q42</f>
        <v>0</v>
      </c>
      <c r="Z41" s="212">
        <f>Data_Individual!R42</f>
        <v>0</v>
      </c>
      <c r="AA41" s="212">
        <f>Data_Individual!S42</f>
        <v>0</v>
      </c>
      <c r="AB41" s="212">
        <f>Data_Individual!T42</f>
        <v>0</v>
      </c>
      <c r="AC41" s="360">
        <f t="shared" si="17"/>
        <v>0</v>
      </c>
      <c r="AD41" s="204" t="str">
        <f t="shared" si="8"/>
        <v>ปรับปรุง</v>
      </c>
      <c r="AE41" s="369">
        <f t="shared" si="20"/>
        <v>0</v>
      </c>
      <c r="AF41" s="365" t="str">
        <f t="shared" si="11"/>
        <v>ปรับปรุง</v>
      </c>
      <c r="AG41" s="746"/>
      <c r="AH41" s="747"/>
    </row>
    <row r="42" spans="2:34" s="186" customFormat="1" ht="18.75" customHeight="1" x14ac:dyDescent="0.2">
      <c r="B42" s="175">
        <f>Data_Individual!B43</f>
        <v>0</v>
      </c>
      <c r="C42" s="175">
        <f>Data_Individual!C43</f>
        <v>0</v>
      </c>
      <c r="D42" s="176">
        <f>Data_Individual!D43</f>
        <v>0</v>
      </c>
      <c r="E42" s="335">
        <f>Data_Individual!E43</f>
        <v>0</v>
      </c>
      <c r="F42" s="336">
        <f>Data_Individual!F43</f>
        <v>0</v>
      </c>
      <c r="G42" s="336">
        <f>Data_Individual!G43</f>
        <v>0</v>
      </c>
      <c r="H42" s="336">
        <f>Data_Individual!H43</f>
        <v>0</v>
      </c>
      <c r="I42" s="336">
        <f>Data_Individual!I43</f>
        <v>0</v>
      </c>
      <c r="J42" s="347">
        <f t="shared" si="12"/>
        <v>0</v>
      </c>
      <c r="K42" s="178" t="str">
        <f t="shared" si="4"/>
        <v>ปรับปรุง</v>
      </c>
      <c r="L42" s="335">
        <f>Data_Individual!J43</f>
        <v>0</v>
      </c>
      <c r="M42" s="336">
        <f>Data_Individual!K43</f>
        <v>0</v>
      </c>
      <c r="N42" s="336">
        <f>Data_Individual!L43</f>
        <v>0</v>
      </c>
      <c r="O42" s="336">
        <f>Data_Individual!M43</f>
        <v>0</v>
      </c>
      <c r="P42" s="336">
        <f>Data_Individual!N43</f>
        <v>0</v>
      </c>
      <c r="Q42" s="336">
        <f>Data_Individual!O43</f>
        <v>0</v>
      </c>
      <c r="R42" s="336">
        <f>Data_Individual!P43</f>
        <v>0</v>
      </c>
      <c r="S42" s="354">
        <f t="shared" si="16"/>
        <v>0</v>
      </c>
      <c r="T42" s="178" t="str">
        <f t="shared" si="5"/>
        <v>ปรับปรุง</v>
      </c>
      <c r="U42" s="179"/>
      <c r="V42" s="179"/>
      <c r="W42" s="180">
        <f t="shared" si="18"/>
        <v>0</v>
      </c>
      <c r="X42" s="181">
        <f t="shared" si="19"/>
        <v>0</v>
      </c>
      <c r="Y42" s="182">
        <f>Data_Individual!Q43</f>
        <v>0</v>
      </c>
      <c r="Z42" s="183">
        <f>Data_Individual!R43</f>
        <v>0</v>
      </c>
      <c r="AA42" s="183">
        <f>Data_Individual!S43</f>
        <v>0</v>
      </c>
      <c r="AB42" s="183">
        <f>Data_Individual!T43</f>
        <v>0</v>
      </c>
      <c r="AC42" s="347">
        <f t="shared" si="17"/>
        <v>0</v>
      </c>
      <c r="AD42" s="185" t="str">
        <f t="shared" si="8"/>
        <v>ปรับปรุง</v>
      </c>
      <c r="AE42" s="367">
        <f t="shared" si="20"/>
        <v>0</v>
      </c>
      <c r="AF42" s="361" t="str">
        <f t="shared" si="11"/>
        <v>ปรับปรุง</v>
      </c>
      <c r="AG42" s="753"/>
      <c r="AH42" s="754"/>
    </row>
    <row r="43" spans="2:34" s="186" customFormat="1" ht="18.75" customHeight="1" x14ac:dyDescent="0.2">
      <c r="B43" s="187">
        <f>Data_Individual!B44</f>
        <v>0</v>
      </c>
      <c r="C43" s="187">
        <f>Data_Individual!C44</f>
        <v>0</v>
      </c>
      <c r="D43" s="188">
        <f>Data_Individual!D44</f>
        <v>0</v>
      </c>
      <c r="E43" s="337">
        <f>Data_Individual!E44</f>
        <v>0</v>
      </c>
      <c r="F43" s="338">
        <f>Data_Individual!F44</f>
        <v>0</v>
      </c>
      <c r="G43" s="338">
        <f>Data_Individual!G44</f>
        <v>0</v>
      </c>
      <c r="H43" s="338">
        <f>Data_Individual!H44</f>
        <v>0</v>
      </c>
      <c r="I43" s="338">
        <f>Data_Individual!I44</f>
        <v>0</v>
      </c>
      <c r="J43" s="348">
        <f t="shared" si="12"/>
        <v>0</v>
      </c>
      <c r="K43" s="198" t="str">
        <f t="shared" si="4"/>
        <v>ปรับปรุง</v>
      </c>
      <c r="L43" s="337">
        <f>Data_Individual!J44</f>
        <v>0</v>
      </c>
      <c r="M43" s="338">
        <f>Data_Individual!K44</f>
        <v>0</v>
      </c>
      <c r="N43" s="338">
        <f>Data_Individual!L44</f>
        <v>0</v>
      </c>
      <c r="O43" s="338">
        <f>Data_Individual!M44</f>
        <v>0</v>
      </c>
      <c r="P43" s="338">
        <f>Data_Individual!N44</f>
        <v>0</v>
      </c>
      <c r="Q43" s="338">
        <f>Data_Individual!O44</f>
        <v>0</v>
      </c>
      <c r="R43" s="338">
        <f>Data_Individual!P44</f>
        <v>0</v>
      </c>
      <c r="S43" s="355">
        <f t="shared" si="16"/>
        <v>0</v>
      </c>
      <c r="T43" s="190" t="str">
        <f t="shared" si="5"/>
        <v>ปรับปรุง</v>
      </c>
      <c r="U43" s="179"/>
      <c r="V43" s="179"/>
      <c r="W43" s="191">
        <f t="shared" si="18"/>
        <v>0</v>
      </c>
      <c r="X43" s="192">
        <f t="shared" si="19"/>
        <v>0</v>
      </c>
      <c r="Y43" s="193">
        <f>Data_Individual!Q44</f>
        <v>0</v>
      </c>
      <c r="Z43" s="194">
        <f>Data_Individual!R44</f>
        <v>0</v>
      </c>
      <c r="AA43" s="194">
        <f>Data_Individual!S44</f>
        <v>0</v>
      </c>
      <c r="AB43" s="194">
        <f>Data_Individual!T44</f>
        <v>0</v>
      </c>
      <c r="AC43" s="348">
        <f t="shared" si="17"/>
        <v>0</v>
      </c>
      <c r="AD43" s="196" t="str">
        <f t="shared" si="8"/>
        <v>ปรับปรุง</v>
      </c>
      <c r="AE43" s="368">
        <f t="shared" si="20"/>
        <v>0</v>
      </c>
      <c r="AF43" s="362" t="str">
        <f t="shared" si="11"/>
        <v>ปรับปรุง</v>
      </c>
      <c r="AG43" s="755"/>
      <c r="AH43" s="756"/>
    </row>
    <row r="44" spans="2:34" s="186" customFormat="1" ht="18.75" customHeight="1" x14ac:dyDescent="0.2">
      <c r="B44" s="213">
        <f>Data_Individual!B45</f>
        <v>0</v>
      </c>
      <c r="C44" s="213">
        <f>Data_Individual!C45</f>
        <v>0</v>
      </c>
      <c r="D44" s="188">
        <f>Data_Individual!D45</f>
        <v>0</v>
      </c>
      <c r="E44" s="337">
        <f>Data_Individual!E45</f>
        <v>0</v>
      </c>
      <c r="F44" s="338">
        <f>Data_Individual!F45</f>
        <v>0</v>
      </c>
      <c r="G44" s="338">
        <f>Data_Individual!G45</f>
        <v>0</v>
      </c>
      <c r="H44" s="338">
        <f>Data_Individual!H45</f>
        <v>0</v>
      </c>
      <c r="I44" s="338">
        <f>Data_Individual!I45</f>
        <v>0</v>
      </c>
      <c r="J44" s="348">
        <f t="shared" si="12"/>
        <v>0</v>
      </c>
      <c r="K44" s="198" t="str">
        <f t="shared" si="4"/>
        <v>ปรับปรุง</v>
      </c>
      <c r="L44" s="337">
        <f>Data_Individual!J45</f>
        <v>0</v>
      </c>
      <c r="M44" s="338">
        <f>Data_Individual!K45</f>
        <v>0</v>
      </c>
      <c r="N44" s="338">
        <f>Data_Individual!L45</f>
        <v>0</v>
      </c>
      <c r="O44" s="338">
        <f>Data_Individual!M45</f>
        <v>0</v>
      </c>
      <c r="P44" s="338">
        <f>Data_Individual!N45</f>
        <v>0</v>
      </c>
      <c r="Q44" s="338">
        <f>Data_Individual!O45</f>
        <v>0</v>
      </c>
      <c r="R44" s="338">
        <f>Data_Individual!P45</f>
        <v>0</v>
      </c>
      <c r="S44" s="355">
        <f t="shared" si="16"/>
        <v>0</v>
      </c>
      <c r="T44" s="190" t="str">
        <f t="shared" si="5"/>
        <v>ปรับปรุง</v>
      </c>
      <c r="U44" s="179"/>
      <c r="V44" s="179"/>
      <c r="W44" s="191">
        <f t="shared" si="18"/>
        <v>0</v>
      </c>
      <c r="X44" s="192">
        <f t="shared" si="19"/>
        <v>0</v>
      </c>
      <c r="Y44" s="193">
        <f>Data_Individual!Q45</f>
        <v>0</v>
      </c>
      <c r="Z44" s="194">
        <f>Data_Individual!R45</f>
        <v>0</v>
      </c>
      <c r="AA44" s="194">
        <f>Data_Individual!S45</f>
        <v>0</v>
      </c>
      <c r="AB44" s="194">
        <f>Data_Individual!T45</f>
        <v>0</v>
      </c>
      <c r="AC44" s="348">
        <f t="shared" si="17"/>
        <v>0</v>
      </c>
      <c r="AD44" s="190" t="str">
        <f t="shared" si="8"/>
        <v>ปรับปรุง</v>
      </c>
      <c r="AE44" s="368">
        <f t="shared" si="20"/>
        <v>0</v>
      </c>
      <c r="AF44" s="363" t="str">
        <f t="shared" si="11"/>
        <v>ปรับปรุง</v>
      </c>
      <c r="AG44" s="755"/>
      <c r="AH44" s="756"/>
    </row>
    <row r="45" spans="2:34" s="186" customFormat="1" ht="18.75" customHeight="1" x14ac:dyDescent="0.2">
      <c r="B45" s="213">
        <f>Data_Individual!B46</f>
        <v>0</v>
      </c>
      <c r="C45" s="213">
        <f>Data_Individual!C46</f>
        <v>0</v>
      </c>
      <c r="D45" s="188">
        <f>Data_Individual!D46</f>
        <v>0</v>
      </c>
      <c r="E45" s="337">
        <f>Data_Individual!E46</f>
        <v>0</v>
      </c>
      <c r="F45" s="338">
        <f>Data_Individual!F46</f>
        <v>0</v>
      </c>
      <c r="G45" s="338">
        <f>Data_Individual!G46</f>
        <v>0</v>
      </c>
      <c r="H45" s="338">
        <f>Data_Individual!H46</f>
        <v>0</v>
      </c>
      <c r="I45" s="338">
        <f>Data_Individual!I46</f>
        <v>0</v>
      </c>
      <c r="J45" s="348">
        <f t="shared" si="12"/>
        <v>0</v>
      </c>
      <c r="K45" s="198" t="str">
        <f t="shared" si="4"/>
        <v>ปรับปรุง</v>
      </c>
      <c r="L45" s="337">
        <f>Data_Individual!J46</f>
        <v>0</v>
      </c>
      <c r="M45" s="338">
        <f>Data_Individual!K46</f>
        <v>0</v>
      </c>
      <c r="N45" s="338">
        <f>Data_Individual!L46</f>
        <v>0</v>
      </c>
      <c r="O45" s="338">
        <f>Data_Individual!M46</f>
        <v>0</v>
      </c>
      <c r="P45" s="338">
        <f>Data_Individual!N46</f>
        <v>0</v>
      </c>
      <c r="Q45" s="338">
        <f>Data_Individual!O46</f>
        <v>0</v>
      </c>
      <c r="R45" s="338">
        <f>Data_Individual!P46</f>
        <v>0</v>
      </c>
      <c r="S45" s="355">
        <f t="shared" si="16"/>
        <v>0</v>
      </c>
      <c r="T45" s="198" t="str">
        <f t="shared" si="5"/>
        <v>ปรับปรุง</v>
      </c>
      <c r="U45" s="179"/>
      <c r="V45" s="179"/>
      <c r="W45" s="199">
        <f t="shared" si="18"/>
        <v>0</v>
      </c>
      <c r="X45" s="200">
        <f t="shared" si="19"/>
        <v>0</v>
      </c>
      <c r="Y45" s="193">
        <f>Data_Individual!Q46</f>
        <v>0</v>
      </c>
      <c r="Z45" s="194">
        <f>Data_Individual!R46</f>
        <v>0</v>
      </c>
      <c r="AA45" s="194">
        <f>Data_Individual!S46</f>
        <v>0</v>
      </c>
      <c r="AB45" s="194">
        <f>Data_Individual!T46</f>
        <v>0</v>
      </c>
      <c r="AC45" s="348">
        <f t="shared" si="17"/>
        <v>0</v>
      </c>
      <c r="AD45" s="198" t="str">
        <f t="shared" si="8"/>
        <v>ปรับปรุง</v>
      </c>
      <c r="AE45" s="368">
        <f t="shared" si="20"/>
        <v>0</v>
      </c>
      <c r="AF45" s="364" t="str">
        <f t="shared" si="11"/>
        <v>ปรับปรุง</v>
      </c>
      <c r="AG45" s="755"/>
      <c r="AH45" s="756"/>
    </row>
    <row r="46" spans="2:34" s="186" customFormat="1" ht="18.75" customHeight="1" thickBot="1" x14ac:dyDescent="0.25">
      <c r="B46" s="214">
        <f>Data_Individual!B47</f>
        <v>0</v>
      </c>
      <c r="C46" s="214">
        <f>Data_Individual!C47</f>
        <v>0</v>
      </c>
      <c r="D46" s="202">
        <f>Data_Individual!D47</f>
        <v>0</v>
      </c>
      <c r="E46" s="341">
        <f>Data_Individual!E47</f>
        <v>0</v>
      </c>
      <c r="F46" s="342">
        <f>Data_Individual!F47</f>
        <v>0</v>
      </c>
      <c r="G46" s="342">
        <f>Data_Individual!G47</f>
        <v>0</v>
      </c>
      <c r="H46" s="342">
        <f>Data_Individual!H47</f>
        <v>0</v>
      </c>
      <c r="I46" s="342">
        <f>Data_Individual!I47</f>
        <v>0</v>
      </c>
      <c r="J46" s="350">
        <f t="shared" si="12"/>
        <v>0</v>
      </c>
      <c r="K46" s="215" t="str">
        <f t="shared" si="4"/>
        <v>ปรับปรุง</v>
      </c>
      <c r="L46" s="343">
        <f>Data_Individual!J47</f>
        <v>0</v>
      </c>
      <c r="M46" s="344">
        <f>Data_Individual!K47</f>
        <v>0</v>
      </c>
      <c r="N46" s="344">
        <f>Data_Individual!L47</f>
        <v>0</v>
      </c>
      <c r="O46" s="344">
        <f>Data_Individual!M47</f>
        <v>0</v>
      </c>
      <c r="P46" s="344">
        <f>Data_Individual!N47</f>
        <v>0</v>
      </c>
      <c r="Q46" s="344">
        <f>Data_Individual!O47</f>
        <v>0</v>
      </c>
      <c r="R46" s="344">
        <f>Data_Individual!P47</f>
        <v>0</v>
      </c>
      <c r="S46" s="356">
        <f t="shared" si="16"/>
        <v>0</v>
      </c>
      <c r="T46" s="215" t="str">
        <f t="shared" si="5"/>
        <v>ปรับปรุง</v>
      </c>
      <c r="U46" s="179"/>
      <c r="V46" s="179"/>
      <c r="W46" s="216">
        <f t="shared" si="18"/>
        <v>0</v>
      </c>
      <c r="X46" s="217">
        <f t="shared" si="19"/>
        <v>0</v>
      </c>
      <c r="Y46" s="211">
        <f>Data_Individual!Q47</f>
        <v>0</v>
      </c>
      <c r="Z46" s="212">
        <f>Data_Individual!R47</f>
        <v>0</v>
      </c>
      <c r="AA46" s="212">
        <f>Data_Individual!S47</f>
        <v>0</v>
      </c>
      <c r="AB46" s="212">
        <f>Data_Individual!T47</f>
        <v>0</v>
      </c>
      <c r="AC46" s="360">
        <f t="shared" si="17"/>
        <v>0</v>
      </c>
      <c r="AD46" s="215" t="str">
        <f t="shared" si="8"/>
        <v>ปรับปรุง</v>
      </c>
      <c r="AE46" s="369">
        <f t="shared" si="20"/>
        <v>0</v>
      </c>
      <c r="AF46" s="370" t="str">
        <f t="shared" si="11"/>
        <v>ปรับปรุง</v>
      </c>
      <c r="AG46" s="746"/>
      <c r="AH46" s="747"/>
    </row>
    <row r="47" spans="2:34" s="186" customFormat="1" ht="18.75" customHeight="1" x14ac:dyDescent="0.2">
      <c r="B47" s="175">
        <f>Data_Individual!B48</f>
        <v>0</v>
      </c>
      <c r="C47" s="175">
        <f>Data_Individual!C48</f>
        <v>0</v>
      </c>
      <c r="D47" s="176">
        <f>Data_Individual!D48</f>
        <v>0</v>
      </c>
      <c r="E47" s="335">
        <f>Data_Individual!E48</f>
        <v>0</v>
      </c>
      <c r="F47" s="336">
        <f>Data_Individual!F48</f>
        <v>0</v>
      </c>
      <c r="G47" s="336">
        <f>Data_Individual!G48</f>
        <v>0</v>
      </c>
      <c r="H47" s="336">
        <f>Data_Individual!H48</f>
        <v>0</v>
      </c>
      <c r="I47" s="336">
        <f>Data_Individual!I48</f>
        <v>0</v>
      </c>
      <c r="J47" s="347">
        <f t="shared" si="12"/>
        <v>0</v>
      </c>
      <c r="K47" s="178" t="str">
        <f t="shared" si="4"/>
        <v>ปรับปรุง</v>
      </c>
      <c r="L47" s="335">
        <f>Data_Individual!J48</f>
        <v>0</v>
      </c>
      <c r="M47" s="336">
        <f>Data_Individual!K48</f>
        <v>0</v>
      </c>
      <c r="N47" s="336">
        <f>Data_Individual!L48</f>
        <v>0</v>
      </c>
      <c r="O47" s="336">
        <f>Data_Individual!M48</f>
        <v>0</v>
      </c>
      <c r="P47" s="336">
        <f>Data_Individual!N48</f>
        <v>0</v>
      </c>
      <c r="Q47" s="336">
        <f>Data_Individual!O48</f>
        <v>0</v>
      </c>
      <c r="R47" s="336">
        <f>Data_Individual!P48</f>
        <v>0</v>
      </c>
      <c r="S47" s="354">
        <f t="shared" si="16"/>
        <v>0</v>
      </c>
      <c r="T47" s="178" t="str">
        <f t="shared" si="5"/>
        <v>ปรับปรุง</v>
      </c>
      <c r="U47" s="179"/>
      <c r="V47" s="179"/>
      <c r="W47" s="180">
        <f t="shared" si="18"/>
        <v>0</v>
      </c>
      <c r="X47" s="181">
        <f t="shared" si="19"/>
        <v>0</v>
      </c>
      <c r="Y47" s="182">
        <f>Data_Individual!Q48</f>
        <v>0</v>
      </c>
      <c r="Z47" s="183">
        <f>Data_Individual!R48</f>
        <v>0</v>
      </c>
      <c r="AA47" s="183">
        <f>Data_Individual!S48</f>
        <v>0</v>
      </c>
      <c r="AB47" s="183">
        <f>Data_Individual!T48</f>
        <v>0</v>
      </c>
      <c r="AC47" s="347">
        <f t="shared" si="17"/>
        <v>0</v>
      </c>
      <c r="AD47" s="185" t="str">
        <f t="shared" si="8"/>
        <v>ปรับปรุง</v>
      </c>
      <c r="AE47" s="367">
        <f t="shared" si="20"/>
        <v>0</v>
      </c>
      <c r="AF47" s="361" t="str">
        <f t="shared" si="11"/>
        <v>ปรับปรุง</v>
      </c>
      <c r="AG47" s="753"/>
      <c r="AH47" s="754"/>
    </row>
    <row r="48" spans="2:34" s="186" customFormat="1" ht="18.75" customHeight="1" x14ac:dyDescent="0.2">
      <c r="B48" s="187">
        <f>Data_Individual!B49</f>
        <v>0</v>
      </c>
      <c r="C48" s="187">
        <f>Data_Individual!C49</f>
        <v>0</v>
      </c>
      <c r="D48" s="188">
        <f>Data_Individual!D49</f>
        <v>0</v>
      </c>
      <c r="E48" s="337">
        <f>Data_Individual!E49</f>
        <v>0</v>
      </c>
      <c r="F48" s="338">
        <f>Data_Individual!F49</f>
        <v>0</v>
      </c>
      <c r="G48" s="338">
        <f>Data_Individual!G49</f>
        <v>0</v>
      </c>
      <c r="H48" s="338">
        <f>Data_Individual!H49</f>
        <v>0</v>
      </c>
      <c r="I48" s="338">
        <f>Data_Individual!I49</f>
        <v>0</v>
      </c>
      <c r="J48" s="348">
        <f t="shared" si="12"/>
        <v>0</v>
      </c>
      <c r="K48" s="198" t="str">
        <f t="shared" si="4"/>
        <v>ปรับปรุง</v>
      </c>
      <c r="L48" s="337">
        <f>Data_Individual!J49</f>
        <v>0</v>
      </c>
      <c r="M48" s="338">
        <f>Data_Individual!K49</f>
        <v>0</v>
      </c>
      <c r="N48" s="338">
        <f>Data_Individual!L49</f>
        <v>0</v>
      </c>
      <c r="O48" s="338">
        <f>Data_Individual!M49</f>
        <v>0</v>
      </c>
      <c r="P48" s="338">
        <f>Data_Individual!N49</f>
        <v>0</v>
      </c>
      <c r="Q48" s="338">
        <f>Data_Individual!O49</f>
        <v>0</v>
      </c>
      <c r="R48" s="338">
        <f>Data_Individual!P49</f>
        <v>0</v>
      </c>
      <c r="S48" s="355">
        <f t="shared" si="16"/>
        <v>0</v>
      </c>
      <c r="T48" s="190" t="str">
        <f t="shared" si="5"/>
        <v>ปรับปรุง</v>
      </c>
      <c r="U48" s="179"/>
      <c r="V48" s="179"/>
      <c r="W48" s="191">
        <f t="shared" si="18"/>
        <v>0</v>
      </c>
      <c r="X48" s="192">
        <f t="shared" si="19"/>
        <v>0</v>
      </c>
      <c r="Y48" s="193">
        <f>Data_Individual!Q49</f>
        <v>0</v>
      </c>
      <c r="Z48" s="194">
        <f>Data_Individual!R49</f>
        <v>0</v>
      </c>
      <c r="AA48" s="194">
        <f>Data_Individual!S49</f>
        <v>0</v>
      </c>
      <c r="AB48" s="194">
        <f>Data_Individual!T49</f>
        <v>0</v>
      </c>
      <c r="AC48" s="348">
        <f t="shared" si="17"/>
        <v>0</v>
      </c>
      <c r="AD48" s="196" t="str">
        <f t="shared" si="8"/>
        <v>ปรับปรุง</v>
      </c>
      <c r="AE48" s="368">
        <f t="shared" si="20"/>
        <v>0</v>
      </c>
      <c r="AF48" s="362" t="str">
        <f t="shared" si="11"/>
        <v>ปรับปรุง</v>
      </c>
      <c r="AG48" s="755"/>
      <c r="AH48" s="756"/>
    </row>
    <row r="49" spans="2:34" s="186" customFormat="1" ht="18.75" customHeight="1" x14ac:dyDescent="0.2">
      <c r="B49" s="187">
        <f>Data_Individual!B50</f>
        <v>0</v>
      </c>
      <c r="C49" s="187">
        <f>Data_Individual!C50</f>
        <v>0</v>
      </c>
      <c r="D49" s="188">
        <f>Data_Individual!D50</f>
        <v>0</v>
      </c>
      <c r="E49" s="337">
        <f>Data_Individual!E50</f>
        <v>0</v>
      </c>
      <c r="F49" s="338">
        <f>Data_Individual!F50</f>
        <v>0</v>
      </c>
      <c r="G49" s="338">
        <f>Data_Individual!G50</f>
        <v>0</v>
      </c>
      <c r="H49" s="338">
        <f>Data_Individual!H50</f>
        <v>0</v>
      </c>
      <c r="I49" s="338">
        <f>Data_Individual!I50</f>
        <v>0</v>
      </c>
      <c r="J49" s="348">
        <f t="shared" si="12"/>
        <v>0</v>
      </c>
      <c r="K49" s="198" t="str">
        <f t="shared" si="4"/>
        <v>ปรับปรุง</v>
      </c>
      <c r="L49" s="337">
        <f>Data_Individual!J50</f>
        <v>0</v>
      </c>
      <c r="M49" s="338">
        <f>Data_Individual!K50</f>
        <v>0</v>
      </c>
      <c r="N49" s="338">
        <f>Data_Individual!L50</f>
        <v>0</v>
      </c>
      <c r="O49" s="338">
        <f>Data_Individual!M50</f>
        <v>0</v>
      </c>
      <c r="P49" s="338">
        <f>Data_Individual!N50</f>
        <v>0</v>
      </c>
      <c r="Q49" s="338">
        <f>Data_Individual!O50</f>
        <v>0</v>
      </c>
      <c r="R49" s="338">
        <f>Data_Individual!P50</f>
        <v>0</v>
      </c>
      <c r="S49" s="355">
        <f t="shared" si="16"/>
        <v>0</v>
      </c>
      <c r="T49" s="190" t="str">
        <f t="shared" si="5"/>
        <v>ปรับปรุง</v>
      </c>
      <c r="U49" s="179"/>
      <c r="V49" s="179"/>
      <c r="W49" s="191">
        <f t="shared" si="18"/>
        <v>0</v>
      </c>
      <c r="X49" s="192">
        <f t="shared" si="19"/>
        <v>0</v>
      </c>
      <c r="Y49" s="193">
        <f>Data_Individual!Q50</f>
        <v>0</v>
      </c>
      <c r="Z49" s="194">
        <f>Data_Individual!R50</f>
        <v>0</v>
      </c>
      <c r="AA49" s="194">
        <f>Data_Individual!S50</f>
        <v>0</v>
      </c>
      <c r="AB49" s="194">
        <f>Data_Individual!T50</f>
        <v>0</v>
      </c>
      <c r="AC49" s="348">
        <f t="shared" si="17"/>
        <v>0</v>
      </c>
      <c r="AD49" s="190" t="str">
        <f t="shared" si="8"/>
        <v>ปรับปรุง</v>
      </c>
      <c r="AE49" s="368">
        <f t="shared" si="20"/>
        <v>0</v>
      </c>
      <c r="AF49" s="363" t="str">
        <f t="shared" si="11"/>
        <v>ปรับปรุง</v>
      </c>
      <c r="AG49" s="755"/>
      <c r="AH49" s="756"/>
    </row>
    <row r="50" spans="2:34" s="186" customFormat="1" ht="18.75" customHeight="1" x14ac:dyDescent="0.2">
      <c r="B50" s="187">
        <f>Data_Individual!B51</f>
        <v>0</v>
      </c>
      <c r="C50" s="187">
        <f>Data_Individual!C51</f>
        <v>0</v>
      </c>
      <c r="D50" s="188">
        <f>Data_Individual!D51</f>
        <v>0</v>
      </c>
      <c r="E50" s="337">
        <f>Data_Individual!E51</f>
        <v>0</v>
      </c>
      <c r="F50" s="338">
        <f>Data_Individual!F51</f>
        <v>0</v>
      </c>
      <c r="G50" s="338">
        <f>Data_Individual!G51</f>
        <v>0</v>
      </c>
      <c r="H50" s="338">
        <f>Data_Individual!H51</f>
        <v>0</v>
      </c>
      <c r="I50" s="338">
        <f>Data_Individual!I51</f>
        <v>0</v>
      </c>
      <c r="J50" s="348">
        <f t="shared" si="12"/>
        <v>0</v>
      </c>
      <c r="K50" s="198" t="str">
        <f t="shared" si="4"/>
        <v>ปรับปรุง</v>
      </c>
      <c r="L50" s="337">
        <f>Data_Individual!J51</f>
        <v>0</v>
      </c>
      <c r="M50" s="338">
        <f>Data_Individual!K51</f>
        <v>0</v>
      </c>
      <c r="N50" s="338">
        <f>Data_Individual!L51</f>
        <v>0</v>
      </c>
      <c r="O50" s="338">
        <f>Data_Individual!M51</f>
        <v>0</v>
      </c>
      <c r="P50" s="338">
        <f>Data_Individual!N51</f>
        <v>0</v>
      </c>
      <c r="Q50" s="338">
        <f>Data_Individual!O51</f>
        <v>0</v>
      </c>
      <c r="R50" s="338">
        <f>Data_Individual!P51</f>
        <v>0</v>
      </c>
      <c r="S50" s="355">
        <f t="shared" si="16"/>
        <v>0</v>
      </c>
      <c r="T50" s="198" t="str">
        <f t="shared" si="5"/>
        <v>ปรับปรุง</v>
      </c>
      <c r="U50" s="179"/>
      <c r="V50" s="179"/>
      <c r="W50" s="199">
        <f t="shared" si="18"/>
        <v>0</v>
      </c>
      <c r="X50" s="200">
        <f t="shared" si="19"/>
        <v>0</v>
      </c>
      <c r="Y50" s="193">
        <f>Data_Individual!Q51</f>
        <v>0</v>
      </c>
      <c r="Z50" s="194">
        <f>Data_Individual!R51</f>
        <v>0</v>
      </c>
      <c r="AA50" s="194">
        <f>Data_Individual!S51</f>
        <v>0</v>
      </c>
      <c r="AB50" s="194">
        <f>Data_Individual!T51</f>
        <v>0</v>
      </c>
      <c r="AC50" s="348">
        <f t="shared" si="17"/>
        <v>0</v>
      </c>
      <c r="AD50" s="198" t="str">
        <f t="shared" si="8"/>
        <v>ปรับปรุง</v>
      </c>
      <c r="AE50" s="368">
        <f t="shared" si="20"/>
        <v>0</v>
      </c>
      <c r="AF50" s="364" t="str">
        <f t="shared" si="11"/>
        <v>ปรับปรุง</v>
      </c>
      <c r="AG50" s="755"/>
      <c r="AH50" s="756"/>
    </row>
    <row r="51" spans="2:34" s="186" customFormat="1" ht="18.75" customHeight="1" thickBot="1" x14ac:dyDescent="0.25">
      <c r="B51" s="201">
        <f>Data_Individual!B52</f>
        <v>0</v>
      </c>
      <c r="C51" s="201">
        <f>Data_Individual!C52</f>
        <v>0</v>
      </c>
      <c r="D51" s="202">
        <f>Data_Individual!D52</f>
        <v>0</v>
      </c>
      <c r="E51" s="339">
        <f>Data_Individual!E52</f>
        <v>0</v>
      </c>
      <c r="F51" s="340">
        <f>Data_Individual!F52</f>
        <v>0</v>
      </c>
      <c r="G51" s="340">
        <f>Data_Individual!G52</f>
        <v>0</v>
      </c>
      <c r="H51" s="340">
        <f>Data_Individual!H52</f>
        <v>0</v>
      </c>
      <c r="I51" s="340">
        <f>Data_Individual!I52</f>
        <v>0</v>
      </c>
      <c r="J51" s="349">
        <f t="shared" si="12"/>
        <v>0</v>
      </c>
      <c r="K51" s="204" t="str">
        <f t="shared" si="4"/>
        <v>ปรับปรุง</v>
      </c>
      <c r="L51" s="343">
        <f>Data_Individual!J52</f>
        <v>0</v>
      </c>
      <c r="M51" s="344">
        <f>Data_Individual!K52</f>
        <v>0</v>
      </c>
      <c r="N51" s="344">
        <f>Data_Individual!L52</f>
        <v>0</v>
      </c>
      <c r="O51" s="344">
        <f>Data_Individual!M52</f>
        <v>0</v>
      </c>
      <c r="P51" s="344">
        <f>Data_Individual!N52</f>
        <v>0</v>
      </c>
      <c r="Q51" s="344">
        <f>Data_Individual!O52</f>
        <v>0</v>
      </c>
      <c r="R51" s="344">
        <f>Data_Individual!P52</f>
        <v>0</v>
      </c>
      <c r="S51" s="356">
        <f t="shared" si="16"/>
        <v>0</v>
      </c>
      <c r="T51" s="204" t="str">
        <f t="shared" si="5"/>
        <v>ปรับปรุง</v>
      </c>
      <c r="U51" s="179"/>
      <c r="V51" s="179"/>
      <c r="W51" s="209">
        <f t="shared" si="18"/>
        <v>0</v>
      </c>
      <c r="X51" s="210">
        <f t="shared" si="19"/>
        <v>0</v>
      </c>
      <c r="Y51" s="211">
        <f>Data_Individual!Q52</f>
        <v>0</v>
      </c>
      <c r="Z51" s="212">
        <f>Data_Individual!R52</f>
        <v>0</v>
      </c>
      <c r="AA51" s="212">
        <f>Data_Individual!S52</f>
        <v>0</v>
      </c>
      <c r="AB51" s="212">
        <f>Data_Individual!T52</f>
        <v>0</v>
      </c>
      <c r="AC51" s="360">
        <f t="shared" si="17"/>
        <v>0</v>
      </c>
      <c r="AD51" s="204" t="str">
        <f t="shared" si="8"/>
        <v>ปรับปรุง</v>
      </c>
      <c r="AE51" s="369">
        <f t="shared" si="20"/>
        <v>0</v>
      </c>
      <c r="AF51" s="365" t="str">
        <f t="shared" si="11"/>
        <v>ปรับปรุง</v>
      </c>
      <c r="AG51" s="746"/>
      <c r="AH51" s="747"/>
    </row>
    <row r="52" spans="2:34" s="186" customFormat="1" ht="18.75" customHeight="1" x14ac:dyDescent="0.2">
      <c r="B52" s="175">
        <f>Data_Individual!B53</f>
        <v>0</v>
      </c>
      <c r="C52" s="175">
        <f>Data_Individual!C53</f>
        <v>0</v>
      </c>
      <c r="D52" s="176">
        <f>Data_Individual!D53</f>
        <v>0</v>
      </c>
      <c r="E52" s="335">
        <f>Data_Individual!E53</f>
        <v>0</v>
      </c>
      <c r="F52" s="336">
        <f>Data_Individual!F53</f>
        <v>0</v>
      </c>
      <c r="G52" s="336">
        <f>Data_Individual!G53</f>
        <v>0</v>
      </c>
      <c r="H52" s="336">
        <f>Data_Individual!H53</f>
        <v>0</v>
      </c>
      <c r="I52" s="336">
        <f>Data_Individual!I53</f>
        <v>0</v>
      </c>
      <c r="J52" s="347">
        <f t="shared" si="12"/>
        <v>0</v>
      </c>
      <c r="K52" s="178" t="str">
        <f t="shared" si="4"/>
        <v>ปรับปรุง</v>
      </c>
      <c r="L52" s="335">
        <f>Data_Individual!J53</f>
        <v>0</v>
      </c>
      <c r="M52" s="336">
        <f>Data_Individual!K53</f>
        <v>0</v>
      </c>
      <c r="N52" s="336">
        <f>Data_Individual!L53</f>
        <v>0</v>
      </c>
      <c r="O52" s="336">
        <f>Data_Individual!M53</f>
        <v>0</v>
      </c>
      <c r="P52" s="336">
        <f>Data_Individual!N53</f>
        <v>0</v>
      </c>
      <c r="Q52" s="336">
        <f>Data_Individual!O53</f>
        <v>0</v>
      </c>
      <c r="R52" s="336">
        <f>Data_Individual!P53</f>
        <v>0</v>
      </c>
      <c r="S52" s="354">
        <f t="shared" si="16"/>
        <v>0</v>
      </c>
      <c r="T52" s="178" t="str">
        <f t="shared" si="5"/>
        <v>ปรับปรุง</v>
      </c>
      <c r="U52" s="179"/>
      <c r="V52" s="179"/>
      <c r="W52" s="180">
        <f t="shared" si="18"/>
        <v>0</v>
      </c>
      <c r="X52" s="181">
        <f t="shared" si="19"/>
        <v>0</v>
      </c>
      <c r="Y52" s="182">
        <f>Data_Individual!Q53</f>
        <v>0</v>
      </c>
      <c r="Z52" s="183">
        <f>Data_Individual!R53</f>
        <v>0</v>
      </c>
      <c r="AA52" s="183">
        <f>Data_Individual!S53</f>
        <v>0</v>
      </c>
      <c r="AB52" s="183">
        <f>Data_Individual!T53</f>
        <v>0</v>
      </c>
      <c r="AC52" s="347">
        <f t="shared" si="17"/>
        <v>0</v>
      </c>
      <c r="AD52" s="185" t="str">
        <f t="shared" si="8"/>
        <v>ปรับปรุง</v>
      </c>
      <c r="AE52" s="367">
        <f t="shared" si="20"/>
        <v>0</v>
      </c>
      <c r="AF52" s="361" t="str">
        <f t="shared" si="11"/>
        <v>ปรับปรุง</v>
      </c>
      <c r="AG52" s="753"/>
      <c r="AH52" s="754"/>
    </row>
    <row r="53" spans="2:34" s="186" customFormat="1" ht="18.75" customHeight="1" x14ac:dyDescent="0.2">
      <c r="B53" s="187">
        <f>Data_Individual!B54</f>
        <v>0</v>
      </c>
      <c r="C53" s="187">
        <f>Data_Individual!C54</f>
        <v>0</v>
      </c>
      <c r="D53" s="188">
        <f>Data_Individual!D54</f>
        <v>0</v>
      </c>
      <c r="E53" s="337">
        <f>Data_Individual!E54</f>
        <v>0</v>
      </c>
      <c r="F53" s="338">
        <f>Data_Individual!F54</f>
        <v>0</v>
      </c>
      <c r="G53" s="338">
        <f>Data_Individual!G54</f>
        <v>0</v>
      </c>
      <c r="H53" s="338">
        <f>Data_Individual!H54</f>
        <v>0</v>
      </c>
      <c r="I53" s="338">
        <f>Data_Individual!I54</f>
        <v>0</v>
      </c>
      <c r="J53" s="348">
        <f t="shared" si="12"/>
        <v>0</v>
      </c>
      <c r="K53" s="198" t="str">
        <f t="shared" si="4"/>
        <v>ปรับปรุง</v>
      </c>
      <c r="L53" s="337">
        <f>Data_Individual!J54</f>
        <v>0</v>
      </c>
      <c r="M53" s="338">
        <f>Data_Individual!K54</f>
        <v>0</v>
      </c>
      <c r="N53" s="338">
        <f>Data_Individual!L54</f>
        <v>0</v>
      </c>
      <c r="O53" s="338">
        <f>Data_Individual!M54</f>
        <v>0</v>
      </c>
      <c r="P53" s="338">
        <f>Data_Individual!N54</f>
        <v>0</v>
      </c>
      <c r="Q53" s="338">
        <f>Data_Individual!O54</f>
        <v>0</v>
      </c>
      <c r="R53" s="338">
        <f>Data_Individual!P54</f>
        <v>0</v>
      </c>
      <c r="S53" s="355">
        <f t="shared" si="16"/>
        <v>0</v>
      </c>
      <c r="T53" s="190" t="str">
        <f t="shared" si="5"/>
        <v>ปรับปรุง</v>
      </c>
      <c r="U53" s="179"/>
      <c r="V53" s="179"/>
      <c r="W53" s="191">
        <f t="shared" si="18"/>
        <v>0</v>
      </c>
      <c r="X53" s="192">
        <f t="shared" si="19"/>
        <v>0</v>
      </c>
      <c r="Y53" s="193">
        <f>Data_Individual!Q54</f>
        <v>0</v>
      </c>
      <c r="Z53" s="194">
        <f>Data_Individual!R54</f>
        <v>0</v>
      </c>
      <c r="AA53" s="194">
        <f>Data_Individual!S54</f>
        <v>0</v>
      </c>
      <c r="AB53" s="194">
        <f>Data_Individual!T54</f>
        <v>0</v>
      </c>
      <c r="AC53" s="348">
        <f t="shared" si="17"/>
        <v>0</v>
      </c>
      <c r="AD53" s="196" t="str">
        <f t="shared" si="8"/>
        <v>ปรับปรุง</v>
      </c>
      <c r="AE53" s="368">
        <f t="shared" si="20"/>
        <v>0</v>
      </c>
      <c r="AF53" s="362" t="str">
        <f t="shared" si="11"/>
        <v>ปรับปรุง</v>
      </c>
      <c r="AG53" s="755"/>
      <c r="AH53" s="756"/>
    </row>
    <row r="54" spans="2:34" s="186" customFormat="1" ht="18.75" customHeight="1" x14ac:dyDescent="0.2">
      <c r="B54" s="213">
        <f>Data_Individual!B55</f>
        <v>0</v>
      </c>
      <c r="C54" s="213">
        <f>Data_Individual!C55</f>
        <v>0</v>
      </c>
      <c r="D54" s="188">
        <f>Data_Individual!D55</f>
        <v>0</v>
      </c>
      <c r="E54" s="337">
        <f>Data_Individual!E55</f>
        <v>0</v>
      </c>
      <c r="F54" s="338">
        <f>Data_Individual!F55</f>
        <v>0</v>
      </c>
      <c r="G54" s="338">
        <f>Data_Individual!G55</f>
        <v>0</v>
      </c>
      <c r="H54" s="338">
        <f>Data_Individual!H55</f>
        <v>0</v>
      </c>
      <c r="I54" s="338">
        <f>Data_Individual!I55</f>
        <v>0</v>
      </c>
      <c r="J54" s="348">
        <f t="shared" si="12"/>
        <v>0</v>
      </c>
      <c r="K54" s="198" t="str">
        <f t="shared" si="4"/>
        <v>ปรับปรุง</v>
      </c>
      <c r="L54" s="337">
        <f>Data_Individual!J55</f>
        <v>0</v>
      </c>
      <c r="M54" s="338">
        <f>Data_Individual!K55</f>
        <v>0</v>
      </c>
      <c r="N54" s="338">
        <f>Data_Individual!L55</f>
        <v>0</v>
      </c>
      <c r="O54" s="338">
        <f>Data_Individual!M55</f>
        <v>0</v>
      </c>
      <c r="P54" s="338">
        <f>Data_Individual!N55</f>
        <v>0</v>
      </c>
      <c r="Q54" s="338">
        <f>Data_Individual!O55</f>
        <v>0</v>
      </c>
      <c r="R54" s="338">
        <f>Data_Individual!P55</f>
        <v>0</v>
      </c>
      <c r="S54" s="355">
        <f t="shared" si="16"/>
        <v>0</v>
      </c>
      <c r="T54" s="190" t="str">
        <f t="shared" si="5"/>
        <v>ปรับปรุง</v>
      </c>
      <c r="U54" s="179"/>
      <c r="V54" s="179"/>
      <c r="W54" s="191">
        <f t="shared" si="18"/>
        <v>0</v>
      </c>
      <c r="X54" s="192">
        <f t="shared" si="19"/>
        <v>0</v>
      </c>
      <c r="Y54" s="193">
        <f>Data_Individual!Q55</f>
        <v>0</v>
      </c>
      <c r="Z54" s="194">
        <f>Data_Individual!R55</f>
        <v>0</v>
      </c>
      <c r="AA54" s="194">
        <f>Data_Individual!S55</f>
        <v>0</v>
      </c>
      <c r="AB54" s="194">
        <f>Data_Individual!T55</f>
        <v>0</v>
      </c>
      <c r="AC54" s="348">
        <f t="shared" si="17"/>
        <v>0</v>
      </c>
      <c r="AD54" s="190" t="str">
        <f t="shared" si="8"/>
        <v>ปรับปรุง</v>
      </c>
      <c r="AE54" s="368">
        <f t="shared" si="20"/>
        <v>0</v>
      </c>
      <c r="AF54" s="363" t="str">
        <f t="shared" si="11"/>
        <v>ปรับปรุง</v>
      </c>
      <c r="AG54" s="755"/>
      <c r="AH54" s="756"/>
    </row>
    <row r="55" spans="2:34" s="186" customFormat="1" ht="18.75" customHeight="1" x14ac:dyDescent="0.2">
      <c r="B55" s="213">
        <f>Data_Individual!B56</f>
        <v>0</v>
      </c>
      <c r="C55" s="213">
        <f>Data_Individual!C56</f>
        <v>0</v>
      </c>
      <c r="D55" s="188">
        <f>Data_Individual!D56</f>
        <v>0</v>
      </c>
      <c r="E55" s="337">
        <f>Data_Individual!E56</f>
        <v>0</v>
      </c>
      <c r="F55" s="338">
        <f>Data_Individual!F56</f>
        <v>0</v>
      </c>
      <c r="G55" s="338">
        <f>Data_Individual!G56</f>
        <v>0</v>
      </c>
      <c r="H55" s="338">
        <f>Data_Individual!H56</f>
        <v>0</v>
      </c>
      <c r="I55" s="338">
        <f>Data_Individual!I56</f>
        <v>0</v>
      </c>
      <c r="J55" s="348">
        <f t="shared" si="12"/>
        <v>0</v>
      </c>
      <c r="K55" s="198" t="str">
        <f t="shared" si="4"/>
        <v>ปรับปรุง</v>
      </c>
      <c r="L55" s="337">
        <f>Data_Individual!J56</f>
        <v>0</v>
      </c>
      <c r="M55" s="338">
        <f>Data_Individual!K56</f>
        <v>0</v>
      </c>
      <c r="N55" s="338">
        <f>Data_Individual!L56</f>
        <v>0</v>
      </c>
      <c r="O55" s="338">
        <f>Data_Individual!M56</f>
        <v>0</v>
      </c>
      <c r="P55" s="338">
        <f>Data_Individual!N56</f>
        <v>0</v>
      </c>
      <c r="Q55" s="338">
        <f>Data_Individual!O56</f>
        <v>0</v>
      </c>
      <c r="R55" s="338">
        <f>Data_Individual!P56</f>
        <v>0</v>
      </c>
      <c r="S55" s="355">
        <f t="shared" si="16"/>
        <v>0</v>
      </c>
      <c r="T55" s="198" t="str">
        <f t="shared" si="5"/>
        <v>ปรับปรุง</v>
      </c>
      <c r="U55" s="179"/>
      <c r="V55" s="179"/>
      <c r="W55" s="199">
        <f t="shared" si="18"/>
        <v>0</v>
      </c>
      <c r="X55" s="200">
        <f t="shared" si="19"/>
        <v>0</v>
      </c>
      <c r="Y55" s="193">
        <f>Data_Individual!Q56</f>
        <v>0</v>
      </c>
      <c r="Z55" s="194">
        <f>Data_Individual!R56</f>
        <v>0</v>
      </c>
      <c r="AA55" s="194">
        <f>Data_Individual!S56</f>
        <v>0</v>
      </c>
      <c r="AB55" s="194">
        <f>Data_Individual!T56</f>
        <v>0</v>
      </c>
      <c r="AC55" s="348">
        <f t="shared" si="17"/>
        <v>0</v>
      </c>
      <c r="AD55" s="198" t="str">
        <f t="shared" si="8"/>
        <v>ปรับปรุง</v>
      </c>
      <c r="AE55" s="368">
        <f t="shared" si="20"/>
        <v>0</v>
      </c>
      <c r="AF55" s="364" t="str">
        <f t="shared" si="11"/>
        <v>ปรับปรุง</v>
      </c>
      <c r="AG55" s="755"/>
      <c r="AH55" s="756"/>
    </row>
    <row r="56" spans="2:34" s="186" customFormat="1" ht="18.75" customHeight="1" thickBot="1" x14ac:dyDescent="0.25">
      <c r="B56" s="214">
        <f>Data_Individual!B57</f>
        <v>0</v>
      </c>
      <c r="C56" s="214">
        <f>Data_Individual!C57</f>
        <v>0</v>
      </c>
      <c r="D56" s="202">
        <f>Data_Individual!D57</f>
        <v>0</v>
      </c>
      <c r="E56" s="339">
        <f>Data_Individual!E57</f>
        <v>0</v>
      </c>
      <c r="F56" s="340">
        <f>Data_Individual!F57</f>
        <v>0</v>
      </c>
      <c r="G56" s="340">
        <f>Data_Individual!G57</f>
        <v>0</v>
      </c>
      <c r="H56" s="340">
        <f>Data_Individual!H57</f>
        <v>0</v>
      </c>
      <c r="I56" s="340">
        <f>Data_Individual!I57</f>
        <v>0</v>
      </c>
      <c r="J56" s="349">
        <f t="shared" si="12"/>
        <v>0</v>
      </c>
      <c r="K56" s="204" t="str">
        <f t="shared" si="4"/>
        <v>ปรับปรุง</v>
      </c>
      <c r="L56" s="343">
        <f>Data_Individual!J57</f>
        <v>0</v>
      </c>
      <c r="M56" s="344">
        <f>Data_Individual!K57</f>
        <v>0</v>
      </c>
      <c r="N56" s="344">
        <f>Data_Individual!L57</f>
        <v>0</v>
      </c>
      <c r="O56" s="344">
        <f>Data_Individual!M57</f>
        <v>0</v>
      </c>
      <c r="P56" s="344">
        <f>Data_Individual!N57</f>
        <v>0</v>
      </c>
      <c r="Q56" s="344">
        <f>Data_Individual!O57</f>
        <v>0</v>
      </c>
      <c r="R56" s="344">
        <f>Data_Individual!P57</f>
        <v>0</v>
      </c>
      <c r="S56" s="356">
        <f t="shared" si="16"/>
        <v>0</v>
      </c>
      <c r="T56" s="204" t="str">
        <f t="shared" si="5"/>
        <v>ปรับปรุง</v>
      </c>
      <c r="U56" s="179"/>
      <c r="V56" s="179"/>
      <c r="W56" s="209">
        <f t="shared" si="18"/>
        <v>0</v>
      </c>
      <c r="X56" s="210">
        <f t="shared" si="19"/>
        <v>0</v>
      </c>
      <c r="Y56" s="211">
        <f>Data_Individual!Q57</f>
        <v>0</v>
      </c>
      <c r="Z56" s="212">
        <f>Data_Individual!R57</f>
        <v>0</v>
      </c>
      <c r="AA56" s="212">
        <f>Data_Individual!S57</f>
        <v>0</v>
      </c>
      <c r="AB56" s="212">
        <f>Data_Individual!T57</f>
        <v>0</v>
      </c>
      <c r="AC56" s="360">
        <f t="shared" si="17"/>
        <v>0</v>
      </c>
      <c r="AD56" s="204" t="str">
        <f t="shared" si="8"/>
        <v>ปรับปรุง</v>
      </c>
      <c r="AE56" s="369">
        <f t="shared" si="20"/>
        <v>0</v>
      </c>
      <c r="AF56" s="365" t="str">
        <f t="shared" si="11"/>
        <v>ปรับปรุง</v>
      </c>
      <c r="AG56" s="746"/>
      <c r="AH56" s="747"/>
    </row>
    <row r="57" spans="2:34" s="186" customFormat="1" ht="18.75" customHeight="1" x14ac:dyDescent="0.2">
      <c r="B57" s="175">
        <f>Data_Individual!B58</f>
        <v>0</v>
      </c>
      <c r="C57" s="175">
        <f>Data_Individual!C58</f>
        <v>0</v>
      </c>
      <c r="D57" s="176">
        <f>Data_Individual!D58</f>
        <v>0</v>
      </c>
      <c r="E57" s="335">
        <f>Data_Individual!E58</f>
        <v>0</v>
      </c>
      <c r="F57" s="336">
        <f>Data_Individual!F58</f>
        <v>0</v>
      </c>
      <c r="G57" s="336">
        <f>Data_Individual!G58</f>
        <v>0</v>
      </c>
      <c r="H57" s="336">
        <f>Data_Individual!H58</f>
        <v>0</v>
      </c>
      <c r="I57" s="336">
        <f>Data_Individual!I58</f>
        <v>0</v>
      </c>
      <c r="J57" s="347">
        <f t="shared" si="12"/>
        <v>0</v>
      </c>
      <c r="K57" s="178" t="str">
        <f t="shared" si="4"/>
        <v>ปรับปรุง</v>
      </c>
      <c r="L57" s="335">
        <f>Data_Individual!J58</f>
        <v>0</v>
      </c>
      <c r="M57" s="336">
        <f>Data_Individual!K58</f>
        <v>0</v>
      </c>
      <c r="N57" s="336">
        <f>Data_Individual!L58</f>
        <v>0</v>
      </c>
      <c r="O57" s="336">
        <f>Data_Individual!M58</f>
        <v>0</v>
      </c>
      <c r="P57" s="336">
        <f>Data_Individual!N58</f>
        <v>0</v>
      </c>
      <c r="Q57" s="336">
        <f>Data_Individual!O58</f>
        <v>0</v>
      </c>
      <c r="R57" s="336">
        <f>Data_Individual!P58</f>
        <v>0</v>
      </c>
      <c r="S57" s="354">
        <f t="shared" si="16"/>
        <v>0</v>
      </c>
      <c r="T57" s="178" t="str">
        <f t="shared" si="5"/>
        <v>ปรับปรุง</v>
      </c>
      <c r="U57" s="179"/>
      <c r="V57" s="179"/>
      <c r="W57" s="180">
        <f t="shared" si="18"/>
        <v>0</v>
      </c>
      <c r="X57" s="181">
        <f t="shared" si="19"/>
        <v>0</v>
      </c>
      <c r="Y57" s="182">
        <f>Data_Individual!Q58</f>
        <v>0</v>
      </c>
      <c r="Z57" s="183">
        <f>Data_Individual!R58</f>
        <v>0</v>
      </c>
      <c r="AA57" s="183">
        <f>Data_Individual!S58</f>
        <v>0</v>
      </c>
      <c r="AB57" s="183">
        <f>Data_Individual!T58</f>
        <v>0</v>
      </c>
      <c r="AC57" s="347">
        <f t="shared" si="17"/>
        <v>0</v>
      </c>
      <c r="AD57" s="185" t="str">
        <f t="shared" si="8"/>
        <v>ปรับปรุง</v>
      </c>
      <c r="AE57" s="367">
        <f t="shared" si="20"/>
        <v>0</v>
      </c>
      <c r="AF57" s="361" t="str">
        <f t="shared" si="11"/>
        <v>ปรับปรุง</v>
      </c>
      <c r="AG57" s="753"/>
      <c r="AH57" s="754"/>
    </row>
    <row r="58" spans="2:34" s="186" customFormat="1" ht="18.75" customHeight="1" x14ac:dyDescent="0.2">
      <c r="B58" s="187">
        <f>Data_Individual!B59</f>
        <v>0</v>
      </c>
      <c r="C58" s="187">
        <f>Data_Individual!C59</f>
        <v>0</v>
      </c>
      <c r="D58" s="188">
        <f>Data_Individual!D59</f>
        <v>0</v>
      </c>
      <c r="E58" s="337">
        <f>Data_Individual!E59</f>
        <v>0</v>
      </c>
      <c r="F58" s="338">
        <f>Data_Individual!F59</f>
        <v>0</v>
      </c>
      <c r="G58" s="338">
        <f>Data_Individual!G59</f>
        <v>0</v>
      </c>
      <c r="H58" s="338">
        <f>Data_Individual!H59</f>
        <v>0</v>
      </c>
      <c r="I58" s="338">
        <f>Data_Individual!I59</f>
        <v>0</v>
      </c>
      <c r="J58" s="348">
        <f t="shared" si="12"/>
        <v>0</v>
      </c>
      <c r="K58" s="198" t="str">
        <f t="shared" si="4"/>
        <v>ปรับปรุง</v>
      </c>
      <c r="L58" s="337">
        <f>Data_Individual!J59</f>
        <v>0</v>
      </c>
      <c r="M58" s="338">
        <f>Data_Individual!K59</f>
        <v>0</v>
      </c>
      <c r="N58" s="338">
        <f>Data_Individual!L59</f>
        <v>0</v>
      </c>
      <c r="O58" s="338">
        <f>Data_Individual!M59</f>
        <v>0</v>
      </c>
      <c r="P58" s="338">
        <f>Data_Individual!N59</f>
        <v>0</v>
      </c>
      <c r="Q58" s="338">
        <f>Data_Individual!O59</f>
        <v>0</v>
      </c>
      <c r="R58" s="338">
        <f>Data_Individual!P59</f>
        <v>0</v>
      </c>
      <c r="S58" s="355">
        <f t="shared" si="16"/>
        <v>0</v>
      </c>
      <c r="T58" s="190" t="str">
        <f t="shared" si="5"/>
        <v>ปรับปรุง</v>
      </c>
      <c r="U58" s="179"/>
      <c r="V58" s="179"/>
      <c r="W58" s="191">
        <f t="shared" si="18"/>
        <v>0</v>
      </c>
      <c r="X58" s="192">
        <f t="shared" si="19"/>
        <v>0</v>
      </c>
      <c r="Y58" s="193">
        <f>Data_Individual!Q59</f>
        <v>0</v>
      </c>
      <c r="Z58" s="194">
        <f>Data_Individual!R59</f>
        <v>0</v>
      </c>
      <c r="AA58" s="194">
        <f>Data_Individual!S59</f>
        <v>0</v>
      </c>
      <c r="AB58" s="194">
        <f>Data_Individual!T59</f>
        <v>0</v>
      </c>
      <c r="AC58" s="348">
        <f t="shared" si="17"/>
        <v>0</v>
      </c>
      <c r="AD58" s="196" t="str">
        <f t="shared" si="8"/>
        <v>ปรับปรุง</v>
      </c>
      <c r="AE58" s="368">
        <f t="shared" si="20"/>
        <v>0</v>
      </c>
      <c r="AF58" s="362" t="str">
        <f t="shared" si="11"/>
        <v>ปรับปรุง</v>
      </c>
      <c r="AG58" s="755"/>
      <c r="AH58" s="756"/>
    </row>
    <row r="59" spans="2:34" s="186" customFormat="1" ht="18.75" customHeight="1" x14ac:dyDescent="0.2">
      <c r="B59" s="213">
        <f>Data_Individual!B60</f>
        <v>0</v>
      </c>
      <c r="C59" s="213">
        <f>Data_Individual!C60</f>
        <v>0</v>
      </c>
      <c r="D59" s="188">
        <f>Data_Individual!D60</f>
        <v>0</v>
      </c>
      <c r="E59" s="337">
        <f>Data_Individual!E60</f>
        <v>0</v>
      </c>
      <c r="F59" s="338">
        <f>Data_Individual!F60</f>
        <v>0</v>
      </c>
      <c r="G59" s="338">
        <f>Data_Individual!G60</f>
        <v>0</v>
      </c>
      <c r="H59" s="338">
        <f>Data_Individual!H60</f>
        <v>0</v>
      </c>
      <c r="I59" s="338">
        <f>Data_Individual!I60</f>
        <v>0</v>
      </c>
      <c r="J59" s="348">
        <f t="shared" si="12"/>
        <v>0</v>
      </c>
      <c r="K59" s="198" t="str">
        <f t="shared" si="4"/>
        <v>ปรับปรุง</v>
      </c>
      <c r="L59" s="337">
        <f>Data_Individual!J60</f>
        <v>0</v>
      </c>
      <c r="M59" s="338">
        <f>Data_Individual!K60</f>
        <v>0</v>
      </c>
      <c r="N59" s="338">
        <f>Data_Individual!L60</f>
        <v>0</v>
      </c>
      <c r="O59" s="338">
        <f>Data_Individual!M60</f>
        <v>0</v>
      </c>
      <c r="P59" s="338">
        <f>Data_Individual!N60</f>
        <v>0</v>
      </c>
      <c r="Q59" s="338">
        <f>Data_Individual!O60</f>
        <v>0</v>
      </c>
      <c r="R59" s="338">
        <f>Data_Individual!P60</f>
        <v>0</v>
      </c>
      <c r="S59" s="355">
        <f t="shared" si="16"/>
        <v>0</v>
      </c>
      <c r="T59" s="190" t="str">
        <f t="shared" si="5"/>
        <v>ปรับปรุง</v>
      </c>
      <c r="U59" s="179"/>
      <c r="V59" s="179"/>
      <c r="W59" s="191">
        <f t="shared" si="18"/>
        <v>0</v>
      </c>
      <c r="X59" s="192">
        <f t="shared" si="19"/>
        <v>0</v>
      </c>
      <c r="Y59" s="193">
        <f>Data_Individual!Q60</f>
        <v>0</v>
      </c>
      <c r="Z59" s="194">
        <f>Data_Individual!R60</f>
        <v>0</v>
      </c>
      <c r="AA59" s="194">
        <f>Data_Individual!S60</f>
        <v>0</v>
      </c>
      <c r="AB59" s="194">
        <f>Data_Individual!T60</f>
        <v>0</v>
      </c>
      <c r="AC59" s="348">
        <f t="shared" si="17"/>
        <v>0</v>
      </c>
      <c r="AD59" s="190" t="str">
        <f t="shared" si="8"/>
        <v>ปรับปรุง</v>
      </c>
      <c r="AE59" s="368">
        <f t="shared" si="20"/>
        <v>0</v>
      </c>
      <c r="AF59" s="363" t="str">
        <f t="shared" si="11"/>
        <v>ปรับปรุง</v>
      </c>
      <c r="AG59" s="755"/>
      <c r="AH59" s="756"/>
    </row>
    <row r="60" spans="2:34" s="186" customFormat="1" ht="18.75" customHeight="1" x14ac:dyDescent="0.2">
      <c r="B60" s="213">
        <f>Data_Individual!B61</f>
        <v>0</v>
      </c>
      <c r="C60" s="213">
        <f>Data_Individual!C61</f>
        <v>0</v>
      </c>
      <c r="D60" s="188">
        <f>Data_Individual!D61</f>
        <v>0</v>
      </c>
      <c r="E60" s="337">
        <f>Data_Individual!E61</f>
        <v>0</v>
      </c>
      <c r="F60" s="338">
        <f>Data_Individual!F61</f>
        <v>0</v>
      </c>
      <c r="G60" s="338">
        <f>Data_Individual!G61</f>
        <v>0</v>
      </c>
      <c r="H60" s="338">
        <f>Data_Individual!H61</f>
        <v>0</v>
      </c>
      <c r="I60" s="338">
        <f>Data_Individual!I61</f>
        <v>0</v>
      </c>
      <c r="J60" s="348">
        <f t="shared" si="12"/>
        <v>0</v>
      </c>
      <c r="K60" s="198" t="str">
        <f t="shared" si="4"/>
        <v>ปรับปรุง</v>
      </c>
      <c r="L60" s="337">
        <f>Data_Individual!J61</f>
        <v>0</v>
      </c>
      <c r="M60" s="338">
        <f>Data_Individual!K61</f>
        <v>0</v>
      </c>
      <c r="N60" s="338">
        <f>Data_Individual!L61</f>
        <v>0</v>
      </c>
      <c r="O60" s="338">
        <f>Data_Individual!M61</f>
        <v>0</v>
      </c>
      <c r="P60" s="338">
        <f>Data_Individual!N61</f>
        <v>0</v>
      </c>
      <c r="Q60" s="338">
        <f>Data_Individual!O61</f>
        <v>0</v>
      </c>
      <c r="R60" s="338">
        <f>Data_Individual!P61</f>
        <v>0</v>
      </c>
      <c r="S60" s="355">
        <f t="shared" si="16"/>
        <v>0</v>
      </c>
      <c r="T60" s="198" t="str">
        <f t="shared" si="5"/>
        <v>ปรับปรุง</v>
      </c>
      <c r="U60" s="179"/>
      <c r="V60" s="179"/>
      <c r="W60" s="199">
        <f t="shared" si="18"/>
        <v>0</v>
      </c>
      <c r="X60" s="200">
        <f t="shared" si="19"/>
        <v>0</v>
      </c>
      <c r="Y60" s="193">
        <f>Data_Individual!Q61</f>
        <v>0</v>
      </c>
      <c r="Z60" s="194">
        <f>Data_Individual!R61</f>
        <v>0</v>
      </c>
      <c r="AA60" s="194">
        <f>Data_Individual!S61</f>
        <v>0</v>
      </c>
      <c r="AB60" s="194">
        <f>Data_Individual!T61</f>
        <v>0</v>
      </c>
      <c r="AC60" s="348">
        <f t="shared" si="17"/>
        <v>0</v>
      </c>
      <c r="AD60" s="198" t="str">
        <f t="shared" si="8"/>
        <v>ปรับปรุง</v>
      </c>
      <c r="AE60" s="368">
        <f t="shared" si="20"/>
        <v>0</v>
      </c>
      <c r="AF60" s="364" t="str">
        <f t="shared" si="11"/>
        <v>ปรับปรุง</v>
      </c>
      <c r="AG60" s="755"/>
      <c r="AH60" s="756"/>
    </row>
    <row r="61" spans="2:34" s="186" customFormat="1" ht="18.75" customHeight="1" thickBot="1" x14ac:dyDescent="0.25">
      <c r="B61" s="214">
        <f>Data_Individual!B62</f>
        <v>0</v>
      </c>
      <c r="C61" s="214">
        <f>Data_Individual!C62</f>
        <v>0</v>
      </c>
      <c r="D61" s="202">
        <f>Data_Individual!D62</f>
        <v>0</v>
      </c>
      <c r="E61" s="339">
        <f>Data_Individual!E62</f>
        <v>0</v>
      </c>
      <c r="F61" s="340">
        <f>Data_Individual!F62</f>
        <v>0</v>
      </c>
      <c r="G61" s="340">
        <f>Data_Individual!G62</f>
        <v>0</v>
      </c>
      <c r="H61" s="340">
        <f>Data_Individual!H62</f>
        <v>0</v>
      </c>
      <c r="I61" s="340">
        <f>Data_Individual!I62</f>
        <v>0</v>
      </c>
      <c r="J61" s="349">
        <f t="shared" si="12"/>
        <v>0</v>
      </c>
      <c r="K61" s="204" t="str">
        <f t="shared" si="4"/>
        <v>ปรับปรุง</v>
      </c>
      <c r="L61" s="343">
        <f>Data_Individual!J62</f>
        <v>0</v>
      </c>
      <c r="M61" s="344">
        <f>Data_Individual!K62</f>
        <v>0</v>
      </c>
      <c r="N61" s="344">
        <f>Data_Individual!L62</f>
        <v>0</v>
      </c>
      <c r="O61" s="344">
        <f>Data_Individual!M62</f>
        <v>0</v>
      </c>
      <c r="P61" s="344">
        <f>Data_Individual!N62</f>
        <v>0</v>
      </c>
      <c r="Q61" s="344">
        <f>Data_Individual!O62</f>
        <v>0</v>
      </c>
      <c r="R61" s="344">
        <f>Data_Individual!P62</f>
        <v>0</v>
      </c>
      <c r="S61" s="356">
        <f t="shared" si="16"/>
        <v>0</v>
      </c>
      <c r="T61" s="204" t="str">
        <f t="shared" si="5"/>
        <v>ปรับปรุง</v>
      </c>
      <c r="U61" s="179"/>
      <c r="V61" s="179"/>
      <c r="W61" s="209">
        <f t="shared" si="18"/>
        <v>0</v>
      </c>
      <c r="X61" s="210">
        <f t="shared" si="19"/>
        <v>0</v>
      </c>
      <c r="Y61" s="211">
        <f>Data_Individual!Q62</f>
        <v>0</v>
      </c>
      <c r="Z61" s="212">
        <f>Data_Individual!R62</f>
        <v>0</v>
      </c>
      <c r="AA61" s="212">
        <f>Data_Individual!S62</f>
        <v>0</v>
      </c>
      <c r="AB61" s="212">
        <f>Data_Individual!T62</f>
        <v>0</v>
      </c>
      <c r="AC61" s="360">
        <f t="shared" si="17"/>
        <v>0</v>
      </c>
      <c r="AD61" s="204" t="str">
        <f t="shared" si="8"/>
        <v>ปรับปรุง</v>
      </c>
      <c r="AE61" s="369">
        <f t="shared" si="20"/>
        <v>0</v>
      </c>
      <c r="AF61" s="365" t="str">
        <f t="shared" si="11"/>
        <v>ปรับปรุง</v>
      </c>
      <c r="AG61" s="746"/>
      <c r="AH61" s="747"/>
    </row>
    <row r="62" spans="2:34" s="186" customFormat="1" ht="18.75" customHeight="1" x14ac:dyDescent="0.2">
      <c r="B62" s="175">
        <f>Data_Individual!B63</f>
        <v>0</v>
      </c>
      <c r="C62" s="175">
        <f>Data_Individual!C63</f>
        <v>0</v>
      </c>
      <c r="D62" s="176">
        <f>Data_Individual!D63</f>
        <v>0</v>
      </c>
      <c r="E62" s="335">
        <f>Data_Individual!E63</f>
        <v>0</v>
      </c>
      <c r="F62" s="336">
        <f>Data_Individual!F63</f>
        <v>0</v>
      </c>
      <c r="G62" s="336">
        <f>Data_Individual!G63</f>
        <v>0</v>
      </c>
      <c r="H62" s="336">
        <f>Data_Individual!H63</f>
        <v>0</v>
      </c>
      <c r="I62" s="336">
        <f>Data_Individual!I63</f>
        <v>0</v>
      </c>
      <c r="J62" s="347">
        <f t="shared" si="12"/>
        <v>0</v>
      </c>
      <c r="K62" s="178" t="str">
        <f t="shared" si="4"/>
        <v>ปรับปรุง</v>
      </c>
      <c r="L62" s="335">
        <f>Data_Individual!J63</f>
        <v>0</v>
      </c>
      <c r="M62" s="336">
        <f>Data_Individual!K63</f>
        <v>0</v>
      </c>
      <c r="N62" s="336">
        <f>Data_Individual!L63</f>
        <v>0</v>
      </c>
      <c r="O62" s="336">
        <f>Data_Individual!M63</f>
        <v>0</v>
      </c>
      <c r="P62" s="336">
        <f>Data_Individual!N63</f>
        <v>0</v>
      </c>
      <c r="Q62" s="336">
        <f>Data_Individual!O63</f>
        <v>0</v>
      </c>
      <c r="R62" s="336">
        <f>Data_Individual!P63</f>
        <v>0</v>
      </c>
      <c r="S62" s="354">
        <f t="shared" si="16"/>
        <v>0</v>
      </c>
      <c r="T62" s="178" t="str">
        <f t="shared" si="5"/>
        <v>ปรับปรุง</v>
      </c>
      <c r="U62" s="179"/>
      <c r="V62" s="179"/>
      <c r="W62" s="180">
        <f t="shared" si="18"/>
        <v>0</v>
      </c>
      <c r="X62" s="181">
        <f t="shared" si="19"/>
        <v>0</v>
      </c>
      <c r="Y62" s="182">
        <f>Data_Individual!Q63</f>
        <v>0</v>
      </c>
      <c r="Z62" s="183">
        <f>Data_Individual!R63</f>
        <v>0</v>
      </c>
      <c r="AA62" s="183">
        <f>Data_Individual!S63</f>
        <v>0</v>
      </c>
      <c r="AB62" s="183">
        <f>Data_Individual!T63</f>
        <v>0</v>
      </c>
      <c r="AC62" s="347">
        <f t="shared" si="17"/>
        <v>0</v>
      </c>
      <c r="AD62" s="185" t="str">
        <f t="shared" si="8"/>
        <v>ปรับปรุง</v>
      </c>
      <c r="AE62" s="367">
        <f t="shared" si="20"/>
        <v>0</v>
      </c>
      <c r="AF62" s="185" t="str">
        <f t="shared" si="11"/>
        <v>ปรับปรุง</v>
      </c>
      <c r="AG62" s="753"/>
      <c r="AH62" s="754"/>
    </row>
    <row r="63" spans="2:34" s="186" customFormat="1" ht="18.75" customHeight="1" x14ac:dyDescent="0.2">
      <c r="B63" s="187">
        <f>Data_Individual!B64</f>
        <v>0</v>
      </c>
      <c r="C63" s="187">
        <f>Data_Individual!C64</f>
        <v>0</v>
      </c>
      <c r="D63" s="188">
        <f>Data_Individual!D64</f>
        <v>0</v>
      </c>
      <c r="E63" s="337">
        <f>Data_Individual!E64</f>
        <v>0</v>
      </c>
      <c r="F63" s="338">
        <f>Data_Individual!F64</f>
        <v>0</v>
      </c>
      <c r="G63" s="338">
        <f>Data_Individual!G64</f>
        <v>0</v>
      </c>
      <c r="H63" s="338">
        <f>Data_Individual!H64</f>
        <v>0</v>
      </c>
      <c r="I63" s="338">
        <f>Data_Individual!I64</f>
        <v>0</v>
      </c>
      <c r="J63" s="348">
        <f t="shared" si="12"/>
        <v>0</v>
      </c>
      <c r="K63" s="198" t="str">
        <f t="shared" si="4"/>
        <v>ปรับปรุง</v>
      </c>
      <c r="L63" s="337">
        <f>Data_Individual!J64</f>
        <v>0</v>
      </c>
      <c r="M63" s="338">
        <f>Data_Individual!K64</f>
        <v>0</v>
      </c>
      <c r="N63" s="338">
        <f>Data_Individual!L64</f>
        <v>0</v>
      </c>
      <c r="O63" s="338">
        <f>Data_Individual!M64</f>
        <v>0</v>
      </c>
      <c r="P63" s="338">
        <f>Data_Individual!N64</f>
        <v>0</v>
      </c>
      <c r="Q63" s="338">
        <f>Data_Individual!O64</f>
        <v>0</v>
      </c>
      <c r="R63" s="338">
        <f>Data_Individual!P64</f>
        <v>0</v>
      </c>
      <c r="S63" s="355">
        <f t="shared" si="16"/>
        <v>0</v>
      </c>
      <c r="T63" s="190" t="str">
        <f t="shared" si="5"/>
        <v>ปรับปรุง</v>
      </c>
      <c r="U63" s="179"/>
      <c r="V63" s="179"/>
      <c r="W63" s="191">
        <f t="shared" si="18"/>
        <v>0</v>
      </c>
      <c r="X63" s="192">
        <f t="shared" si="19"/>
        <v>0</v>
      </c>
      <c r="Y63" s="193">
        <f>Data_Individual!Q64</f>
        <v>0</v>
      </c>
      <c r="Z63" s="194">
        <f>Data_Individual!R64</f>
        <v>0</v>
      </c>
      <c r="AA63" s="194">
        <f>Data_Individual!S64</f>
        <v>0</v>
      </c>
      <c r="AB63" s="194">
        <f>Data_Individual!T64</f>
        <v>0</v>
      </c>
      <c r="AC63" s="348">
        <f t="shared" si="17"/>
        <v>0</v>
      </c>
      <c r="AD63" s="196" t="str">
        <f t="shared" si="8"/>
        <v>ปรับปรุง</v>
      </c>
      <c r="AE63" s="368">
        <f t="shared" si="20"/>
        <v>0</v>
      </c>
      <c r="AF63" s="196" t="str">
        <f t="shared" si="11"/>
        <v>ปรับปรุง</v>
      </c>
      <c r="AG63" s="755"/>
      <c r="AH63" s="756"/>
    </row>
    <row r="64" spans="2:34" s="186" customFormat="1" ht="18.75" customHeight="1" x14ac:dyDescent="0.2">
      <c r="B64" s="213">
        <f>Data_Individual!B65</f>
        <v>0</v>
      </c>
      <c r="C64" s="213">
        <f>Data_Individual!C65</f>
        <v>0</v>
      </c>
      <c r="D64" s="188">
        <f>Data_Individual!D65</f>
        <v>0</v>
      </c>
      <c r="E64" s="337">
        <f>Data_Individual!E65</f>
        <v>0</v>
      </c>
      <c r="F64" s="338">
        <f>Data_Individual!F65</f>
        <v>0</v>
      </c>
      <c r="G64" s="338">
        <f>Data_Individual!G65</f>
        <v>0</v>
      </c>
      <c r="H64" s="338">
        <f>Data_Individual!H65</f>
        <v>0</v>
      </c>
      <c r="I64" s="338">
        <f>Data_Individual!I65</f>
        <v>0</v>
      </c>
      <c r="J64" s="348">
        <f t="shared" si="12"/>
        <v>0</v>
      </c>
      <c r="K64" s="198" t="str">
        <f t="shared" si="4"/>
        <v>ปรับปรุง</v>
      </c>
      <c r="L64" s="337">
        <f>Data_Individual!J65</f>
        <v>0</v>
      </c>
      <c r="M64" s="338">
        <f>Data_Individual!K65</f>
        <v>0</v>
      </c>
      <c r="N64" s="338">
        <f>Data_Individual!L65</f>
        <v>0</v>
      </c>
      <c r="O64" s="338">
        <f>Data_Individual!M65</f>
        <v>0</v>
      </c>
      <c r="P64" s="338">
        <f>Data_Individual!N65</f>
        <v>0</v>
      </c>
      <c r="Q64" s="338">
        <f>Data_Individual!O65</f>
        <v>0</v>
      </c>
      <c r="R64" s="338">
        <f>Data_Individual!P65</f>
        <v>0</v>
      </c>
      <c r="S64" s="355">
        <f t="shared" si="16"/>
        <v>0</v>
      </c>
      <c r="T64" s="190" t="str">
        <f t="shared" si="5"/>
        <v>ปรับปรุง</v>
      </c>
      <c r="U64" s="179"/>
      <c r="V64" s="179"/>
      <c r="W64" s="191">
        <f t="shared" si="18"/>
        <v>0</v>
      </c>
      <c r="X64" s="192">
        <f t="shared" si="19"/>
        <v>0</v>
      </c>
      <c r="Y64" s="193">
        <f>Data_Individual!Q65</f>
        <v>0</v>
      </c>
      <c r="Z64" s="194">
        <f>Data_Individual!R65</f>
        <v>0</v>
      </c>
      <c r="AA64" s="194">
        <f>Data_Individual!S65</f>
        <v>0</v>
      </c>
      <c r="AB64" s="194">
        <f>Data_Individual!T65</f>
        <v>0</v>
      </c>
      <c r="AC64" s="348">
        <f t="shared" si="17"/>
        <v>0</v>
      </c>
      <c r="AD64" s="190" t="str">
        <f t="shared" si="8"/>
        <v>ปรับปรุง</v>
      </c>
      <c r="AE64" s="368">
        <f t="shared" si="20"/>
        <v>0</v>
      </c>
      <c r="AF64" s="190" t="str">
        <f t="shared" si="11"/>
        <v>ปรับปรุง</v>
      </c>
      <c r="AG64" s="755"/>
      <c r="AH64" s="756"/>
    </row>
    <row r="65" spans="2:34" s="186" customFormat="1" ht="18.75" customHeight="1" x14ac:dyDescent="0.2">
      <c r="B65" s="213">
        <f>Data_Individual!B66</f>
        <v>0</v>
      </c>
      <c r="C65" s="213">
        <f>Data_Individual!C66</f>
        <v>0</v>
      </c>
      <c r="D65" s="188">
        <f>Data_Individual!D66</f>
        <v>0</v>
      </c>
      <c r="E65" s="337">
        <f>Data_Individual!E66</f>
        <v>0</v>
      </c>
      <c r="F65" s="338">
        <f>Data_Individual!F66</f>
        <v>0</v>
      </c>
      <c r="G65" s="338">
        <f>Data_Individual!G66</f>
        <v>0</v>
      </c>
      <c r="H65" s="338">
        <f>Data_Individual!H66</f>
        <v>0</v>
      </c>
      <c r="I65" s="338">
        <f>Data_Individual!I66</f>
        <v>0</v>
      </c>
      <c r="J65" s="348">
        <f t="shared" si="12"/>
        <v>0</v>
      </c>
      <c r="K65" s="198" t="str">
        <f t="shared" si="4"/>
        <v>ปรับปรุง</v>
      </c>
      <c r="L65" s="337">
        <f>Data_Individual!J66</f>
        <v>0</v>
      </c>
      <c r="M65" s="338">
        <f>Data_Individual!K66</f>
        <v>0</v>
      </c>
      <c r="N65" s="338">
        <f>Data_Individual!L66</f>
        <v>0</v>
      </c>
      <c r="O65" s="338">
        <f>Data_Individual!M66</f>
        <v>0</v>
      </c>
      <c r="P65" s="338">
        <f>Data_Individual!N66</f>
        <v>0</v>
      </c>
      <c r="Q65" s="338">
        <f>Data_Individual!O66</f>
        <v>0</v>
      </c>
      <c r="R65" s="338">
        <f>Data_Individual!P66</f>
        <v>0</v>
      </c>
      <c r="S65" s="355">
        <f t="shared" si="16"/>
        <v>0</v>
      </c>
      <c r="T65" s="198" t="str">
        <f t="shared" si="5"/>
        <v>ปรับปรุง</v>
      </c>
      <c r="U65" s="179"/>
      <c r="V65" s="179"/>
      <c r="W65" s="199">
        <f t="shared" si="18"/>
        <v>0</v>
      </c>
      <c r="X65" s="200">
        <f t="shared" si="19"/>
        <v>0</v>
      </c>
      <c r="Y65" s="193">
        <f>Data_Individual!Q66</f>
        <v>0</v>
      </c>
      <c r="Z65" s="194">
        <f>Data_Individual!R66</f>
        <v>0</v>
      </c>
      <c r="AA65" s="194">
        <f>Data_Individual!S66</f>
        <v>0</v>
      </c>
      <c r="AB65" s="194">
        <f>Data_Individual!T66</f>
        <v>0</v>
      </c>
      <c r="AC65" s="348">
        <f t="shared" si="17"/>
        <v>0</v>
      </c>
      <c r="AD65" s="198" t="str">
        <f t="shared" si="8"/>
        <v>ปรับปรุง</v>
      </c>
      <c r="AE65" s="368">
        <f t="shared" si="20"/>
        <v>0</v>
      </c>
      <c r="AF65" s="198" t="str">
        <f t="shared" si="11"/>
        <v>ปรับปรุง</v>
      </c>
      <c r="AG65" s="755"/>
      <c r="AH65" s="756"/>
    </row>
    <row r="66" spans="2:34" s="186" customFormat="1" ht="18.75" customHeight="1" thickBot="1" x14ac:dyDescent="0.25">
      <c r="B66" s="214">
        <f>Data_Individual!B67</f>
        <v>0</v>
      </c>
      <c r="C66" s="214">
        <f>Data_Individual!C67</f>
        <v>0</v>
      </c>
      <c r="D66" s="202">
        <f>Data_Individual!D67</f>
        <v>0</v>
      </c>
      <c r="E66" s="341">
        <f>Data_Individual!E67</f>
        <v>0</v>
      </c>
      <c r="F66" s="342">
        <f>Data_Individual!F67</f>
        <v>0</v>
      </c>
      <c r="G66" s="342">
        <f>Data_Individual!G67</f>
        <v>0</v>
      </c>
      <c r="H66" s="342">
        <f>Data_Individual!H67</f>
        <v>0</v>
      </c>
      <c r="I66" s="342">
        <f>Data_Individual!I67</f>
        <v>0</v>
      </c>
      <c r="J66" s="350">
        <f t="shared" si="12"/>
        <v>0</v>
      </c>
      <c r="K66" s="218" t="str">
        <f t="shared" si="4"/>
        <v>ปรับปรุง</v>
      </c>
      <c r="L66" s="343">
        <f>Data_Individual!J67</f>
        <v>0</v>
      </c>
      <c r="M66" s="344">
        <f>Data_Individual!K67</f>
        <v>0</v>
      </c>
      <c r="N66" s="344">
        <f>Data_Individual!L67</f>
        <v>0</v>
      </c>
      <c r="O66" s="344">
        <f>Data_Individual!M67</f>
        <v>0</v>
      </c>
      <c r="P66" s="344">
        <f>Data_Individual!N67</f>
        <v>0</v>
      </c>
      <c r="Q66" s="344">
        <f>Data_Individual!O67</f>
        <v>0</v>
      </c>
      <c r="R66" s="344">
        <f>Data_Individual!P67</f>
        <v>0</v>
      </c>
      <c r="S66" s="356">
        <f t="shared" si="16"/>
        <v>0</v>
      </c>
      <c r="T66" s="218" t="str">
        <f t="shared" si="5"/>
        <v>ปรับปรุง</v>
      </c>
      <c r="U66" s="179"/>
      <c r="V66" s="179"/>
      <c r="W66" s="219">
        <f t="shared" si="18"/>
        <v>0</v>
      </c>
      <c r="X66" s="220">
        <f t="shared" si="19"/>
        <v>0</v>
      </c>
      <c r="Y66" s="211">
        <f>Data_Individual!Q67</f>
        <v>0</v>
      </c>
      <c r="Z66" s="212">
        <f>Data_Individual!R67</f>
        <v>0</v>
      </c>
      <c r="AA66" s="212">
        <f>Data_Individual!S67</f>
        <v>0</v>
      </c>
      <c r="AB66" s="212">
        <f>Data_Individual!T67</f>
        <v>0</v>
      </c>
      <c r="AC66" s="360">
        <f t="shared" si="17"/>
        <v>0</v>
      </c>
      <c r="AD66" s="218" t="str">
        <f t="shared" si="8"/>
        <v>ปรับปรุง</v>
      </c>
      <c r="AE66" s="369">
        <f t="shared" si="20"/>
        <v>0</v>
      </c>
      <c r="AF66" s="215" t="str">
        <f t="shared" si="11"/>
        <v>ปรับปรุง</v>
      </c>
      <c r="AG66" s="746"/>
      <c r="AH66" s="747"/>
    </row>
    <row r="67" spans="2:34" ht="16.5" customHeight="1" x14ac:dyDescent="0.55000000000000004"/>
  </sheetData>
  <sheetProtection password="CF73" sheet="1" objects="1" scenarios="1"/>
  <mergeCells count="83">
    <mergeCell ref="X1:AD1"/>
    <mergeCell ref="X2:AD2"/>
    <mergeCell ref="X3:Y3"/>
    <mergeCell ref="AD5:AD6"/>
    <mergeCell ref="C3:G3"/>
    <mergeCell ref="E4:K4"/>
    <mergeCell ref="L4:T4"/>
    <mergeCell ref="Y4:AD4"/>
    <mergeCell ref="B1:T1"/>
    <mergeCell ref="B2:T2"/>
    <mergeCell ref="M3:S3"/>
    <mergeCell ref="X4:X6"/>
    <mergeCell ref="W4:W6"/>
    <mergeCell ref="K5:K6"/>
    <mergeCell ref="T5:T6"/>
    <mergeCell ref="B4:B6"/>
    <mergeCell ref="AG4:AH6"/>
    <mergeCell ref="AG7:AH7"/>
    <mergeCell ref="AG8:AH8"/>
    <mergeCell ref="AE4:AF4"/>
    <mergeCell ref="C4:C6"/>
    <mergeCell ref="D4:D6"/>
    <mergeCell ref="AG9:AH9"/>
    <mergeCell ref="AG10:AH10"/>
    <mergeCell ref="AG11:AH11"/>
    <mergeCell ref="AG12:AH12"/>
    <mergeCell ref="AG13:AH13"/>
    <mergeCell ref="AG14:AH14"/>
    <mergeCell ref="AG15:AH15"/>
    <mergeCell ref="AG16:AH16"/>
    <mergeCell ref="AG17:AH17"/>
    <mergeCell ref="AG18:AH18"/>
    <mergeCell ref="AG19:AH19"/>
    <mergeCell ref="AG20:AH20"/>
    <mergeCell ref="AG21:AH21"/>
    <mergeCell ref="AG22:AH22"/>
    <mergeCell ref="AG23:AH23"/>
    <mergeCell ref="AG24:AH24"/>
    <mergeCell ref="AG25:AH25"/>
    <mergeCell ref="AG26:AH26"/>
    <mergeCell ref="AG27:AH27"/>
    <mergeCell ref="AG28:AH28"/>
    <mergeCell ref="AG29:AH29"/>
    <mergeCell ref="AG30:AH30"/>
    <mergeCell ref="AG31:AH31"/>
    <mergeCell ref="AG32:AH32"/>
    <mergeCell ref="AG33:AH33"/>
    <mergeCell ref="AG34:AH34"/>
    <mergeCell ref="AG35:AH35"/>
    <mergeCell ref="AG36:AH36"/>
    <mergeCell ref="AG37:AH37"/>
    <mergeCell ref="AG38:AH38"/>
    <mergeCell ref="AG39:AH39"/>
    <mergeCell ref="AG40:AH40"/>
    <mergeCell ref="AG41:AH41"/>
    <mergeCell ref="AG42:AH42"/>
    <mergeCell ref="AG43:AH43"/>
    <mergeCell ref="AG44:AH44"/>
    <mergeCell ref="AG45:AH45"/>
    <mergeCell ref="AG53:AH53"/>
    <mergeCell ref="AG54:AH54"/>
    <mergeCell ref="AG55:AH55"/>
    <mergeCell ref="AG46:AH46"/>
    <mergeCell ref="AG47:AH47"/>
    <mergeCell ref="AG48:AH48"/>
    <mergeCell ref="AG49:AH49"/>
    <mergeCell ref="AG50:AH50"/>
    <mergeCell ref="AG66:AH66"/>
    <mergeCell ref="AB3:AG3"/>
    <mergeCell ref="AF5:AF6"/>
    <mergeCell ref="AE5:AE6"/>
    <mergeCell ref="AG61:AH61"/>
    <mergeCell ref="AG62:AH62"/>
    <mergeCell ref="AG63:AH63"/>
    <mergeCell ref="AG64:AH64"/>
    <mergeCell ref="AG65:AH65"/>
    <mergeCell ref="AG56:AH56"/>
    <mergeCell ref="AG57:AH57"/>
    <mergeCell ref="AG58:AH58"/>
    <mergeCell ref="AG59:AH59"/>
    <mergeCell ref="AG60:AH60"/>
    <mergeCell ref="AG51:AH51"/>
    <mergeCell ref="AG52:AH52"/>
  </mergeCells>
  <conditionalFormatting sqref="K7:K66 T7:U66 W7:X66 AD7:AE66">
    <cfRule type="cellIs" dxfId="23" priority="54" operator="equal">
      <formula>"ดี"</formula>
    </cfRule>
  </conditionalFormatting>
  <conditionalFormatting sqref="K7:K66 T7:U66 W7:X66 AD7:AE66">
    <cfRule type="cellIs" dxfId="22" priority="53" operator="equal">
      <formula>"ดีมาก"</formula>
    </cfRule>
  </conditionalFormatting>
  <conditionalFormatting sqref="K7:K66 T7:U66 W7:X66 AD7:AE66">
    <cfRule type="cellIs" dxfId="21" priority="55" operator="equal">
      <formula>"พอใช้"</formula>
    </cfRule>
    <cfRule type="cellIs" dxfId="20" priority="56" operator="equal">
      <formula>"ปรับปรุง"</formula>
    </cfRule>
  </conditionalFormatting>
  <conditionalFormatting sqref="V7:V66">
    <cfRule type="cellIs" dxfId="19" priority="30" operator="equal">
      <formula>"ดี"</formula>
    </cfRule>
  </conditionalFormatting>
  <conditionalFormatting sqref="V7:V66">
    <cfRule type="cellIs" dxfId="18" priority="29" operator="equal">
      <formula>"ดีมาก"</formula>
    </cfRule>
  </conditionalFormatting>
  <conditionalFormatting sqref="V7:V66">
    <cfRule type="cellIs" dxfId="17" priority="31" operator="equal">
      <formula>"พอใช้"</formula>
    </cfRule>
    <cfRule type="cellIs" dxfId="16" priority="32" operator="equal">
      <formula>"ปรับปรุง"</formula>
    </cfRule>
  </conditionalFormatting>
  <conditionalFormatting sqref="AG7:AG66">
    <cfRule type="cellIs" dxfId="15" priority="13" operator="equal">
      <formula>"ดีมาก"</formula>
    </cfRule>
  </conditionalFormatting>
  <conditionalFormatting sqref="AG7:AG66">
    <cfRule type="cellIs" dxfId="14" priority="14" operator="equal">
      <formula>"ดี"</formula>
    </cfRule>
  </conditionalFormatting>
  <conditionalFormatting sqref="AG7:AG66">
    <cfRule type="cellIs" dxfId="13" priority="15" operator="equal">
      <formula>"พอใช้"</formula>
    </cfRule>
    <cfRule type="cellIs" dxfId="12" priority="16" operator="equal">
      <formula>"ปรับปรุง"</formula>
    </cfRule>
  </conditionalFormatting>
  <conditionalFormatting sqref="AF7:AF66">
    <cfRule type="cellIs" dxfId="11" priority="2" operator="equal">
      <formula>"ดี"</formula>
    </cfRule>
  </conditionalFormatting>
  <conditionalFormatting sqref="AF7:AF66">
    <cfRule type="cellIs" dxfId="10" priority="1" operator="equal">
      <formula>"ดีมาก"</formula>
    </cfRule>
  </conditionalFormatting>
  <conditionalFormatting sqref="AF7:AF66">
    <cfRule type="cellIs" dxfId="9" priority="3" operator="equal">
      <formula>"พอใช้"</formula>
    </cfRule>
    <cfRule type="cellIs" dxfId="8" priority="4" operator="equal">
      <formula>"ปรับปรุง"</formula>
    </cfRule>
  </conditionalFormatting>
  <pageMargins left="0.4" right="0.25" top="0.45" bottom="0.2" header="0" footer="0.25"/>
  <pageSetup paperSize="9" pageOrder="overThenDown" orientation="landscape" horizontalDpi="4294967294" verticalDpi="1200" r:id="rId1"/>
  <headerFooter alignWithMargins="0">
    <oddFooter>&amp;C&amp;9Testing Analize Program (TAP)&amp;8
P&amp;K7030A0.4 (2560)</oddFooter>
  </headerFooter>
  <rowBreaks count="3" manualBreakCount="3">
    <brk id="26" max="16383" man="1"/>
    <brk id="46" max="16383" man="1"/>
    <brk id="66" max="16383" man="1"/>
  </rowBreaks>
  <ignoredErrors>
    <ignoredError sqref="D7:D6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X65"/>
  <sheetViews>
    <sheetView showGridLines="0" topLeftCell="B1" zoomScaleNormal="100" zoomScaleSheetLayoutView="115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D14" sqref="D14"/>
    </sheetView>
  </sheetViews>
  <sheetFormatPr defaultRowHeight="23.25" x14ac:dyDescent="0.2"/>
  <cols>
    <col min="1" max="2" width="5.5703125" style="227" customWidth="1"/>
    <col min="3" max="3" width="24.7109375" style="227" customWidth="1"/>
    <col min="4" max="8" width="6.140625" style="227" customWidth="1"/>
    <col min="9" max="9" width="6.85546875" style="264" customWidth="1"/>
    <col min="10" max="16" width="6.85546875" style="227" customWidth="1"/>
    <col min="17" max="17" width="7.28515625" style="264" customWidth="1"/>
    <col min="18" max="21" width="5.85546875" style="227" customWidth="1"/>
    <col min="22" max="22" width="6.85546875" style="264" customWidth="1"/>
    <col min="23" max="23" width="7.7109375" style="265" customWidth="1"/>
    <col min="24" max="24" width="7.42578125" style="227" customWidth="1"/>
    <col min="25" max="244" width="9.140625" style="227"/>
    <col min="245" max="246" width="6.42578125" style="227" customWidth="1"/>
    <col min="247" max="247" width="16.28515625" style="227" customWidth="1"/>
    <col min="248" max="248" width="2.7109375" style="227" customWidth="1"/>
    <col min="249" max="267" width="6.85546875" style="227" customWidth="1"/>
    <col min="268" max="268" width="4.140625" style="227" customWidth="1"/>
    <col min="269" max="269" width="2.7109375" style="227" customWidth="1"/>
    <col min="270" max="270" width="4.140625" style="227" customWidth="1"/>
    <col min="271" max="271" width="0.42578125" style="227" customWidth="1"/>
    <col min="272" max="272" width="2.28515625" style="227" customWidth="1"/>
    <col min="273" max="279" width="6.85546875" style="227" customWidth="1"/>
    <col min="280" max="280" width="0.42578125" style="227" customWidth="1"/>
    <col min="281" max="500" width="9.140625" style="227"/>
    <col min="501" max="502" width="6.42578125" style="227" customWidth="1"/>
    <col min="503" max="503" width="16.28515625" style="227" customWidth="1"/>
    <col min="504" max="504" width="2.7109375" style="227" customWidth="1"/>
    <col min="505" max="523" width="6.85546875" style="227" customWidth="1"/>
    <col min="524" max="524" width="4.140625" style="227" customWidth="1"/>
    <col min="525" max="525" width="2.7109375" style="227" customWidth="1"/>
    <col min="526" max="526" width="4.140625" style="227" customWidth="1"/>
    <col min="527" max="527" width="0.42578125" style="227" customWidth="1"/>
    <col min="528" max="528" width="2.28515625" style="227" customWidth="1"/>
    <col min="529" max="535" width="6.85546875" style="227" customWidth="1"/>
    <col min="536" max="536" width="0.42578125" style="227" customWidth="1"/>
    <col min="537" max="756" width="9.140625" style="227"/>
    <col min="757" max="758" width="6.42578125" style="227" customWidth="1"/>
    <col min="759" max="759" width="16.28515625" style="227" customWidth="1"/>
    <col min="760" max="760" width="2.7109375" style="227" customWidth="1"/>
    <col min="761" max="779" width="6.85546875" style="227" customWidth="1"/>
    <col min="780" max="780" width="4.140625" style="227" customWidth="1"/>
    <col min="781" max="781" width="2.7109375" style="227" customWidth="1"/>
    <col min="782" max="782" width="4.140625" style="227" customWidth="1"/>
    <col min="783" max="783" width="0.42578125" style="227" customWidth="1"/>
    <col min="784" max="784" width="2.28515625" style="227" customWidth="1"/>
    <col min="785" max="791" width="6.85546875" style="227" customWidth="1"/>
    <col min="792" max="792" width="0.42578125" style="227" customWidth="1"/>
    <col min="793" max="1012" width="9.140625" style="227"/>
    <col min="1013" max="1014" width="6.42578125" style="227" customWidth="1"/>
    <col min="1015" max="1015" width="16.28515625" style="227" customWidth="1"/>
    <col min="1016" max="1016" width="2.7109375" style="227" customWidth="1"/>
    <col min="1017" max="1035" width="6.85546875" style="227" customWidth="1"/>
    <col min="1036" max="1036" width="4.140625" style="227" customWidth="1"/>
    <col min="1037" max="1037" width="2.7109375" style="227" customWidth="1"/>
    <col min="1038" max="1038" width="4.140625" style="227" customWidth="1"/>
    <col min="1039" max="1039" width="0.42578125" style="227" customWidth="1"/>
    <col min="1040" max="1040" width="2.28515625" style="227" customWidth="1"/>
    <col min="1041" max="1047" width="6.85546875" style="227" customWidth="1"/>
    <col min="1048" max="1048" width="0.42578125" style="227" customWidth="1"/>
    <col min="1049" max="1268" width="9.140625" style="227"/>
    <col min="1269" max="1270" width="6.42578125" style="227" customWidth="1"/>
    <col min="1271" max="1271" width="16.28515625" style="227" customWidth="1"/>
    <col min="1272" max="1272" width="2.7109375" style="227" customWidth="1"/>
    <col min="1273" max="1291" width="6.85546875" style="227" customWidth="1"/>
    <col min="1292" max="1292" width="4.140625" style="227" customWidth="1"/>
    <col min="1293" max="1293" width="2.7109375" style="227" customWidth="1"/>
    <col min="1294" max="1294" width="4.140625" style="227" customWidth="1"/>
    <col min="1295" max="1295" width="0.42578125" style="227" customWidth="1"/>
    <col min="1296" max="1296" width="2.28515625" style="227" customWidth="1"/>
    <col min="1297" max="1303" width="6.85546875" style="227" customWidth="1"/>
    <col min="1304" max="1304" width="0.42578125" style="227" customWidth="1"/>
    <col min="1305" max="1524" width="9.140625" style="227"/>
    <col min="1525" max="1526" width="6.42578125" style="227" customWidth="1"/>
    <col min="1527" max="1527" width="16.28515625" style="227" customWidth="1"/>
    <col min="1528" max="1528" width="2.7109375" style="227" customWidth="1"/>
    <col min="1529" max="1547" width="6.85546875" style="227" customWidth="1"/>
    <col min="1548" max="1548" width="4.140625" style="227" customWidth="1"/>
    <col min="1549" max="1549" width="2.7109375" style="227" customWidth="1"/>
    <col min="1550" max="1550" width="4.140625" style="227" customWidth="1"/>
    <col min="1551" max="1551" width="0.42578125" style="227" customWidth="1"/>
    <col min="1552" max="1552" width="2.28515625" style="227" customWidth="1"/>
    <col min="1553" max="1559" width="6.85546875" style="227" customWidth="1"/>
    <col min="1560" max="1560" width="0.42578125" style="227" customWidth="1"/>
    <col min="1561" max="1780" width="9.140625" style="227"/>
    <col min="1781" max="1782" width="6.42578125" style="227" customWidth="1"/>
    <col min="1783" max="1783" width="16.28515625" style="227" customWidth="1"/>
    <col min="1784" max="1784" width="2.7109375" style="227" customWidth="1"/>
    <col min="1785" max="1803" width="6.85546875" style="227" customWidth="1"/>
    <col min="1804" max="1804" width="4.140625" style="227" customWidth="1"/>
    <col min="1805" max="1805" width="2.7109375" style="227" customWidth="1"/>
    <col min="1806" max="1806" width="4.140625" style="227" customWidth="1"/>
    <col min="1807" max="1807" width="0.42578125" style="227" customWidth="1"/>
    <col min="1808" max="1808" width="2.28515625" style="227" customWidth="1"/>
    <col min="1809" max="1815" width="6.85546875" style="227" customWidth="1"/>
    <col min="1816" max="1816" width="0.42578125" style="227" customWidth="1"/>
    <col min="1817" max="2036" width="9.140625" style="227"/>
    <col min="2037" max="2038" width="6.42578125" style="227" customWidth="1"/>
    <col min="2039" max="2039" width="16.28515625" style="227" customWidth="1"/>
    <col min="2040" max="2040" width="2.7109375" style="227" customWidth="1"/>
    <col min="2041" max="2059" width="6.85546875" style="227" customWidth="1"/>
    <col min="2060" max="2060" width="4.140625" style="227" customWidth="1"/>
    <col min="2061" max="2061" width="2.7109375" style="227" customWidth="1"/>
    <col min="2062" max="2062" width="4.140625" style="227" customWidth="1"/>
    <col min="2063" max="2063" width="0.42578125" style="227" customWidth="1"/>
    <col min="2064" max="2064" width="2.28515625" style="227" customWidth="1"/>
    <col min="2065" max="2071" width="6.85546875" style="227" customWidth="1"/>
    <col min="2072" max="2072" width="0.42578125" style="227" customWidth="1"/>
    <col min="2073" max="2292" width="9.140625" style="227"/>
    <col min="2293" max="2294" width="6.42578125" style="227" customWidth="1"/>
    <col min="2295" max="2295" width="16.28515625" style="227" customWidth="1"/>
    <col min="2296" max="2296" width="2.7109375" style="227" customWidth="1"/>
    <col min="2297" max="2315" width="6.85546875" style="227" customWidth="1"/>
    <col min="2316" max="2316" width="4.140625" style="227" customWidth="1"/>
    <col min="2317" max="2317" width="2.7109375" style="227" customWidth="1"/>
    <col min="2318" max="2318" width="4.140625" style="227" customWidth="1"/>
    <col min="2319" max="2319" width="0.42578125" style="227" customWidth="1"/>
    <col min="2320" max="2320" width="2.28515625" style="227" customWidth="1"/>
    <col min="2321" max="2327" width="6.85546875" style="227" customWidth="1"/>
    <col min="2328" max="2328" width="0.42578125" style="227" customWidth="1"/>
    <col min="2329" max="2548" width="9.140625" style="227"/>
    <col min="2549" max="2550" width="6.42578125" style="227" customWidth="1"/>
    <col min="2551" max="2551" width="16.28515625" style="227" customWidth="1"/>
    <col min="2552" max="2552" width="2.7109375" style="227" customWidth="1"/>
    <col min="2553" max="2571" width="6.85546875" style="227" customWidth="1"/>
    <col min="2572" max="2572" width="4.140625" style="227" customWidth="1"/>
    <col min="2573" max="2573" width="2.7109375" style="227" customWidth="1"/>
    <col min="2574" max="2574" width="4.140625" style="227" customWidth="1"/>
    <col min="2575" max="2575" width="0.42578125" style="227" customWidth="1"/>
    <col min="2576" max="2576" width="2.28515625" style="227" customWidth="1"/>
    <col min="2577" max="2583" width="6.85546875" style="227" customWidth="1"/>
    <col min="2584" max="2584" width="0.42578125" style="227" customWidth="1"/>
    <col min="2585" max="2804" width="9.140625" style="227"/>
    <col min="2805" max="2806" width="6.42578125" style="227" customWidth="1"/>
    <col min="2807" max="2807" width="16.28515625" style="227" customWidth="1"/>
    <col min="2808" max="2808" width="2.7109375" style="227" customWidth="1"/>
    <col min="2809" max="2827" width="6.85546875" style="227" customWidth="1"/>
    <col min="2828" max="2828" width="4.140625" style="227" customWidth="1"/>
    <col min="2829" max="2829" width="2.7109375" style="227" customWidth="1"/>
    <col min="2830" max="2830" width="4.140625" style="227" customWidth="1"/>
    <col min="2831" max="2831" width="0.42578125" style="227" customWidth="1"/>
    <col min="2832" max="2832" width="2.28515625" style="227" customWidth="1"/>
    <col min="2833" max="2839" width="6.85546875" style="227" customWidth="1"/>
    <col min="2840" max="2840" width="0.42578125" style="227" customWidth="1"/>
    <col min="2841" max="3060" width="9.140625" style="227"/>
    <col min="3061" max="3062" width="6.42578125" style="227" customWidth="1"/>
    <col min="3063" max="3063" width="16.28515625" style="227" customWidth="1"/>
    <col min="3064" max="3064" width="2.7109375" style="227" customWidth="1"/>
    <col min="3065" max="3083" width="6.85546875" style="227" customWidth="1"/>
    <col min="3084" max="3084" width="4.140625" style="227" customWidth="1"/>
    <col min="3085" max="3085" width="2.7109375" style="227" customWidth="1"/>
    <col min="3086" max="3086" width="4.140625" style="227" customWidth="1"/>
    <col min="3087" max="3087" width="0.42578125" style="227" customWidth="1"/>
    <col min="3088" max="3088" width="2.28515625" style="227" customWidth="1"/>
    <col min="3089" max="3095" width="6.85546875" style="227" customWidth="1"/>
    <col min="3096" max="3096" width="0.42578125" style="227" customWidth="1"/>
    <col min="3097" max="3316" width="9.140625" style="227"/>
    <col min="3317" max="3318" width="6.42578125" style="227" customWidth="1"/>
    <col min="3319" max="3319" width="16.28515625" style="227" customWidth="1"/>
    <col min="3320" max="3320" width="2.7109375" style="227" customWidth="1"/>
    <col min="3321" max="3339" width="6.85546875" style="227" customWidth="1"/>
    <col min="3340" max="3340" width="4.140625" style="227" customWidth="1"/>
    <col min="3341" max="3341" width="2.7109375" style="227" customWidth="1"/>
    <col min="3342" max="3342" width="4.140625" style="227" customWidth="1"/>
    <col min="3343" max="3343" width="0.42578125" style="227" customWidth="1"/>
    <col min="3344" max="3344" width="2.28515625" style="227" customWidth="1"/>
    <col min="3345" max="3351" width="6.85546875" style="227" customWidth="1"/>
    <col min="3352" max="3352" width="0.42578125" style="227" customWidth="1"/>
    <col min="3353" max="3572" width="9.140625" style="227"/>
    <col min="3573" max="3574" width="6.42578125" style="227" customWidth="1"/>
    <col min="3575" max="3575" width="16.28515625" style="227" customWidth="1"/>
    <col min="3576" max="3576" width="2.7109375" style="227" customWidth="1"/>
    <col min="3577" max="3595" width="6.85546875" style="227" customWidth="1"/>
    <col min="3596" max="3596" width="4.140625" style="227" customWidth="1"/>
    <col min="3597" max="3597" width="2.7109375" style="227" customWidth="1"/>
    <col min="3598" max="3598" width="4.140625" style="227" customWidth="1"/>
    <col min="3599" max="3599" width="0.42578125" style="227" customWidth="1"/>
    <col min="3600" max="3600" width="2.28515625" style="227" customWidth="1"/>
    <col min="3601" max="3607" width="6.85546875" style="227" customWidth="1"/>
    <col min="3608" max="3608" width="0.42578125" style="227" customWidth="1"/>
    <col min="3609" max="3828" width="9.140625" style="227"/>
    <col min="3829" max="3830" width="6.42578125" style="227" customWidth="1"/>
    <col min="3831" max="3831" width="16.28515625" style="227" customWidth="1"/>
    <col min="3832" max="3832" width="2.7109375" style="227" customWidth="1"/>
    <col min="3833" max="3851" width="6.85546875" style="227" customWidth="1"/>
    <col min="3852" max="3852" width="4.140625" style="227" customWidth="1"/>
    <col min="3853" max="3853" width="2.7109375" style="227" customWidth="1"/>
    <col min="3854" max="3854" width="4.140625" style="227" customWidth="1"/>
    <col min="3855" max="3855" width="0.42578125" style="227" customWidth="1"/>
    <col min="3856" max="3856" width="2.28515625" style="227" customWidth="1"/>
    <col min="3857" max="3863" width="6.85546875" style="227" customWidth="1"/>
    <col min="3864" max="3864" width="0.42578125" style="227" customWidth="1"/>
    <col min="3865" max="4084" width="9.140625" style="227"/>
    <col min="4085" max="4086" width="6.42578125" style="227" customWidth="1"/>
    <col min="4087" max="4087" width="16.28515625" style="227" customWidth="1"/>
    <col min="4088" max="4088" width="2.7109375" style="227" customWidth="1"/>
    <col min="4089" max="4107" width="6.85546875" style="227" customWidth="1"/>
    <col min="4108" max="4108" width="4.140625" style="227" customWidth="1"/>
    <col min="4109" max="4109" width="2.7109375" style="227" customWidth="1"/>
    <col min="4110" max="4110" width="4.140625" style="227" customWidth="1"/>
    <col min="4111" max="4111" width="0.42578125" style="227" customWidth="1"/>
    <col min="4112" max="4112" width="2.28515625" style="227" customWidth="1"/>
    <col min="4113" max="4119" width="6.85546875" style="227" customWidth="1"/>
    <col min="4120" max="4120" width="0.42578125" style="227" customWidth="1"/>
    <col min="4121" max="4340" width="9.140625" style="227"/>
    <col min="4341" max="4342" width="6.42578125" style="227" customWidth="1"/>
    <col min="4343" max="4343" width="16.28515625" style="227" customWidth="1"/>
    <col min="4344" max="4344" width="2.7109375" style="227" customWidth="1"/>
    <col min="4345" max="4363" width="6.85546875" style="227" customWidth="1"/>
    <col min="4364" max="4364" width="4.140625" style="227" customWidth="1"/>
    <col min="4365" max="4365" width="2.7109375" style="227" customWidth="1"/>
    <col min="4366" max="4366" width="4.140625" style="227" customWidth="1"/>
    <col min="4367" max="4367" width="0.42578125" style="227" customWidth="1"/>
    <col min="4368" max="4368" width="2.28515625" style="227" customWidth="1"/>
    <col min="4369" max="4375" width="6.85546875" style="227" customWidth="1"/>
    <col min="4376" max="4376" width="0.42578125" style="227" customWidth="1"/>
    <col min="4377" max="4596" width="9.140625" style="227"/>
    <col min="4597" max="4598" width="6.42578125" style="227" customWidth="1"/>
    <col min="4599" max="4599" width="16.28515625" style="227" customWidth="1"/>
    <col min="4600" max="4600" width="2.7109375" style="227" customWidth="1"/>
    <col min="4601" max="4619" width="6.85546875" style="227" customWidth="1"/>
    <col min="4620" max="4620" width="4.140625" style="227" customWidth="1"/>
    <col min="4621" max="4621" width="2.7109375" style="227" customWidth="1"/>
    <col min="4622" max="4622" width="4.140625" style="227" customWidth="1"/>
    <col min="4623" max="4623" width="0.42578125" style="227" customWidth="1"/>
    <col min="4624" max="4624" width="2.28515625" style="227" customWidth="1"/>
    <col min="4625" max="4631" width="6.85546875" style="227" customWidth="1"/>
    <col min="4632" max="4632" width="0.42578125" style="227" customWidth="1"/>
    <col min="4633" max="4852" width="9.140625" style="227"/>
    <col min="4853" max="4854" width="6.42578125" style="227" customWidth="1"/>
    <col min="4855" max="4855" width="16.28515625" style="227" customWidth="1"/>
    <col min="4856" max="4856" width="2.7109375" style="227" customWidth="1"/>
    <col min="4857" max="4875" width="6.85546875" style="227" customWidth="1"/>
    <col min="4876" max="4876" width="4.140625" style="227" customWidth="1"/>
    <col min="4877" max="4877" width="2.7109375" style="227" customWidth="1"/>
    <col min="4878" max="4878" width="4.140625" style="227" customWidth="1"/>
    <col min="4879" max="4879" width="0.42578125" style="227" customWidth="1"/>
    <col min="4880" max="4880" width="2.28515625" style="227" customWidth="1"/>
    <col min="4881" max="4887" width="6.85546875" style="227" customWidth="1"/>
    <col min="4888" max="4888" width="0.42578125" style="227" customWidth="1"/>
    <col min="4889" max="5108" width="9.140625" style="227"/>
    <col min="5109" max="5110" width="6.42578125" style="227" customWidth="1"/>
    <col min="5111" max="5111" width="16.28515625" style="227" customWidth="1"/>
    <col min="5112" max="5112" width="2.7109375" style="227" customWidth="1"/>
    <col min="5113" max="5131" width="6.85546875" style="227" customWidth="1"/>
    <col min="5132" max="5132" width="4.140625" style="227" customWidth="1"/>
    <col min="5133" max="5133" width="2.7109375" style="227" customWidth="1"/>
    <col min="5134" max="5134" width="4.140625" style="227" customWidth="1"/>
    <col min="5135" max="5135" width="0.42578125" style="227" customWidth="1"/>
    <col min="5136" max="5136" width="2.28515625" style="227" customWidth="1"/>
    <col min="5137" max="5143" width="6.85546875" style="227" customWidth="1"/>
    <col min="5144" max="5144" width="0.42578125" style="227" customWidth="1"/>
    <col min="5145" max="5364" width="9.140625" style="227"/>
    <col min="5365" max="5366" width="6.42578125" style="227" customWidth="1"/>
    <col min="5367" max="5367" width="16.28515625" style="227" customWidth="1"/>
    <col min="5368" max="5368" width="2.7109375" style="227" customWidth="1"/>
    <col min="5369" max="5387" width="6.85546875" style="227" customWidth="1"/>
    <col min="5388" max="5388" width="4.140625" style="227" customWidth="1"/>
    <col min="5389" max="5389" width="2.7109375" style="227" customWidth="1"/>
    <col min="5390" max="5390" width="4.140625" style="227" customWidth="1"/>
    <col min="5391" max="5391" width="0.42578125" style="227" customWidth="1"/>
    <col min="5392" max="5392" width="2.28515625" style="227" customWidth="1"/>
    <col min="5393" max="5399" width="6.85546875" style="227" customWidth="1"/>
    <col min="5400" max="5400" width="0.42578125" style="227" customWidth="1"/>
    <col min="5401" max="5620" width="9.140625" style="227"/>
    <col min="5621" max="5622" width="6.42578125" style="227" customWidth="1"/>
    <col min="5623" max="5623" width="16.28515625" style="227" customWidth="1"/>
    <col min="5624" max="5624" width="2.7109375" style="227" customWidth="1"/>
    <col min="5625" max="5643" width="6.85546875" style="227" customWidth="1"/>
    <col min="5644" max="5644" width="4.140625" style="227" customWidth="1"/>
    <col min="5645" max="5645" width="2.7109375" style="227" customWidth="1"/>
    <col min="5646" max="5646" width="4.140625" style="227" customWidth="1"/>
    <col min="5647" max="5647" width="0.42578125" style="227" customWidth="1"/>
    <col min="5648" max="5648" width="2.28515625" style="227" customWidth="1"/>
    <col min="5649" max="5655" width="6.85546875" style="227" customWidth="1"/>
    <col min="5656" max="5656" width="0.42578125" style="227" customWidth="1"/>
    <col min="5657" max="5876" width="9.140625" style="227"/>
    <col min="5877" max="5878" width="6.42578125" style="227" customWidth="1"/>
    <col min="5879" max="5879" width="16.28515625" style="227" customWidth="1"/>
    <col min="5880" max="5880" width="2.7109375" style="227" customWidth="1"/>
    <col min="5881" max="5899" width="6.85546875" style="227" customWidth="1"/>
    <col min="5900" max="5900" width="4.140625" style="227" customWidth="1"/>
    <col min="5901" max="5901" width="2.7109375" style="227" customWidth="1"/>
    <col min="5902" max="5902" width="4.140625" style="227" customWidth="1"/>
    <col min="5903" max="5903" width="0.42578125" style="227" customWidth="1"/>
    <col min="5904" max="5904" width="2.28515625" style="227" customWidth="1"/>
    <col min="5905" max="5911" width="6.85546875" style="227" customWidth="1"/>
    <col min="5912" max="5912" width="0.42578125" style="227" customWidth="1"/>
    <col min="5913" max="6132" width="9.140625" style="227"/>
    <col min="6133" max="6134" width="6.42578125" style="227" customWidth="1"/>
    <col min="6135" max="6135" width="16.28515625" style="227" customWidth="1"/>
    <col min="6136" max="6136" width="2.7109375" style="227" customWidth="1"/>
    <col min="6137" max="6155" width="6.85546875" style="227" customWidth="1"/>
    <col min="6156" max="6156" width="4.140625" style="227" customWidth="1"/>
    <col min="6157" max="6157" width="2.7109375" style="227" customWidth="1"/>
    <col min="6158" max="6158" width="4.140625" style="227" customWidth="1"/>
    <col min="6159" max="6159" width="0.42578125" style="227" customWidth="1"/>
    <col min="6160" max="6160" width="2.28515625" style="227" customWidth="1"/>
    <col min="6161" max="6167" width="6.85546875" style="227" customWidth="1"/>
    <col min="6168" max="6168" width="0.42578125" style="227" customWidth="1"/>
    <col min="6169" max="6388" width="9.140625" style="227"/>
    <col min="6389" max="6390" width="6.42578125" style="227" customWidth="1"/>
    <col min="6391" max="6391" width="16.28515625" style="227" customWidth="1"/>
    <col min="6392" max="6392" width="2.7109375" style="227" customWidth="1"/>
    <col min="6393" max="6411" width="6.85546875" style="227" customWidth="1"/>
    <col min="6412" max="6412" width="4.140625" style="227" customWidth="1"/>
    <col min="6413" max="6413" width="2.7109375" style="227" customWidth="1"/>
    <col min="6414" max="6414" width="4.140625" style="227" customWidth="1"/>
    <col min="6415" max="6415" width="0.42578125" style="227" customWidth="1"/>
    <col min="6416" max="6416" width="2.28515625" style="227" customWidth="1"/>
    <col min="6417" max="6423" width="6.85546875" style="227" customWidth="1"/>
    <col min="6424" max="6424" width="0.42578125" style="227" customWidth="1"/>
    <col min="6425" max="6644" width="9.140625" style="227"/>
    <col min="6645" max="6646" width="6.42578125" style="227" customWidth="1"/>
    <col min="6647" max="6647" width="16.28515625" style="227" customWidth="1"/>
    <col min="6648" max="6648" width="2.7109375" style="227" customWidth="1"/>
    <col min="6649" max="6667" width="6.85546875" style="227" customWidth="1"/>
    <col min="6668" max="6668" width="4.140625" style="227" customWidth="1"/>
    <col min="6669" max="6669" width="2.7109375" style="227" customWidth="1"/>
    <col min="6670" max="6670" width="4.140625" style="227" customWidth="1"/>
    <col min="6671" max="6671" width="0.42578125" style="227" customWidth="1"/>
    <col min="6672" max="6672" width="2.28515625" style="227" customWidth="1"/>
    <col min="6673" max="6679" width="6.85546875" style="227" customWidth="1"/>
    <col min="6680" max="6680" width="0.42578125" style="227" customWidth="1"/>
    <col min="6681" max="6900" width="9.140625" style="227"/>
    <col min="6901" max="6902" width="6.42578125" style="227" customWidth="1"/>
    <col min="6903" max="6903" width="16.28515625" style="227" customWidth="1"/>
    <col min="6904" max="6904" width="2.7109375" style="227" customWidth="1"/>
    <col min="6905" max="6923" width="6.85546875" style="227" customWidth="1"/>
    <col min="6924" max="6924" width="4.140625" style="227" customWidth="1"/>
    <col min="6925" max="6925" width="2.7109375" style="227" customWidth="1"/>
    <col min="6926" max="6926" width="4.140625" style="227" customWidth="1"/>
    <col min="6927" max="6927" width="0.42578125" style="227" customWidth="1"/>
    <col min="6928" max="6928" width="2.28515625" style="227" customWidth="1"/>
    <col min="6929" max="6935" width="6.85546875" style="227" customWidth="1"/>
    <col min="6936" max="6936" width="0.42578125" style="227" customWidth="1"/>
    <col min="6937" max="7156" width="9.140625" style="227"/>
    <col min="7157" max="7158" width="6.42578125" style="227" customWidth="1"/>
    <col min="7159" max="7159" width="16.28515625" style="227" customWidth="1"/>
    <col min="7160" max="7160" width="2.7109375" style="227" customWidth="1"/>
    <col min="7161" max="7179" width="6.85546875" style="227" customWidth="1"/>
    <col min="7180" max="7180" width="4.140625" style="227" customWidth="1"/>
    <col min="7181" max="7181" width="2.7109375" style="227" customWidth="1"/>
    <col min="7182" max="7182" width="4.140625" style="227" customWidth="1"/>
    <col min="7183" max="7183" width="0.42578125" style="227" customWidth="1"/>
    <col min="7184" max="7184" width="2.28515625" style="227" customWidth="1"/>
    <col min="7185" max="7191" width="6.85546875" style="227" customWidth="1"/>
    <col min="7192" max="7192" width="0.42578125" style="227" customWidth="1"/>
    <col min="7193" max="7412" width="9.140625" style="227"/>
    <col min="7413" max="7414" width="6.42578125" style="227" customWidth="1"/>
    <col min="7415" max="7415" width="16.28515625" style="227" customWidth="1"/>
    <col min="7416" max="7416" width="2.7109375" style="227" customWidth="1"/>
    <col min="7417" max="7435" width="6.85546875" style="227" customWidth="1"/>
    <col min="7436" max="7436" width="4.140625" style="227" customWidth="1"/>
    <col min="7437" max="7437" width="2.7109375" style="227" customWidth="1"/>
    <col min="7438" max="7438" width="4.140625" style="227" customWidth="1"/>
    <col min="7439" max="7439" width="0.42578125" style="227" customWidth="1"/>
    <col min="7440" max="7440" width="2.28515625" style="227" customWidth="1"/>
    <col min="7441" max="7447" width="6.85546875" style="227" customWidth="1"/>
    <col min="7448" max="7448" width="0.42578125" style="227" customWidth="1"/>
    <col min="7449" max="7668" width="9.140625" style="227"/>
    <col min="7669" max="7670" width="6.42578125" style="227" customWidth="1"/>
    <col min="7671" max="7671" width="16.28515625" style="227" customWidth="1"/>
    <col min="7672" max="7672" width="2.7109375" style="227" customWidth="1"/>
    <col min="7673" max="7691" width="6.85546875" style="227" customWidth="1"/>
    <col min="7692" max="7692" width="4.140625" style="227" customWidth="1"/>
    <col min="7693" max="7693" width="2.7109375" style="227" customWidth="1"/>
    <col min="7694" max="7694" width="4.140625" style="227" customWidth="1"/>
    <col min="7695" max="7695" width="0.42578125" style="227" customWidth="1"/>
    <col min="7696" max="7696" width="2.28515625" style="227" customWidth="1"/>
    <col min="7697" max="7703" width="6.85546875" style="227" customWidth="1"/>
    <col min="7704" max="7704" width="0.42578125" style="227" customWidth="1"/>
    <col min="7705" max="7924" width="9.140625" style="227"/>
    <col min="7925" max="7926" width="6.42578125" style="227" customWidth="1"/>
    <col min="7927" max="7927" width="16.28515625" style="227" customWidth="1"/>
    <col min="7928" max="7928" width="2.7109375" style="227" customWidth="1"/>
    <col min="7929" max="7947" width="6.85546875" style="227" customWidth="1"/>
    <col min="7948" max="7948" width="4.140625" style="227" customWidth="1"/>
    <col min="7949" max="7949" width="2.7109375" style="227" customWidth="1"/>
    <col min="7950" max="7950" width="4.140625" style="227" customWidth="1"/>
    <col min="7951" max="7951" width="0.42578125" style="227" customWidth="1"/>
    <col min="7952" max="7952" width="2.28515625" style="227" customWidth="1"/>
    <col min="7953" max="7959" width="6.85546875" style="227" customWidth="1"/>
    <col min="7960" max="7960" width="0.42578125" style="227" customWidth="1"/>
    <col min="7961" max="8180" width="9.140625" style="227"/>
    <col min="8181" max="8182" width="6.42578125" style="227" customWidth="1"/>
    <col min="8183" max="8183" width="16.28515625" style="227" customWidth="1"/>
    <col min="8184" max="8184" width="2.7109375" style="227" customWidth="1"/>
    <col min="8185" max="8203" width="6.85546875" style="227" customWidth="1"/>
    <col min="8204" max="8204" width="4.140625" style="227" customWidth="1"/>
    <col min="8205" max="8205" width="2.7109375" style="227" customWidth="1"/>
    <col min="8206" max="8206" width="4.140625" style="227" customWidth="1"/>
    <col min="8207" max="8207" width="0.42578125" style="227" customWidth="1"/>
    <col min="8208" max="8208" width="2.28515625" style="227" customWidth="1"/>
    <col min="8209" max="8215" width="6.85546875" style="227" customWidth="1"/>
    <col min="8216" max="8216" width="0.42578125" style="227" customWidth="1"/>
    <col min="8217" max="8436" width="9.140625" style="227"/>
    <col min="8437" max="8438" width="6.42578125" style="227" customWidth="1"/>
    <col min="8439" max="8439" width="16.28515625" style="227" customWidth="1"/>
    <col min="8440" max="8440" width="2.7109375" style="227" customWidth="1"/>
    <col min="8441" max="8459" width="6.85546875" style="227" customWidth="1"/>
    <col min="8460" max="8460" width="4.140625" style="227" customWidth="1"/>
    <col min="8461" max="8461" width="2.7109375" style="227" customWidth="1"/>
    <col min="8462" max="8462" width="4.140625" style="227" customWidth="1"/>
    <col min="8463" max="8463" width="0.42578125" style="227" customWidth="1"/>
    <col min="8464" max="8464" width="2.28515625" style="227" customWidth="1"/>
    <col min="8465" max="8471" width="6.85546875" style="227" customWidth="1"/>
    <col min="8472" max="8472" width="0.42578125" style="227" customWidth="1"/>
    <col min="8473" max="8692" width="9.140625" style="227"/>
    <col min="8693" max="8694" width="6.42578125" style="227" customWidth="1"/>
    <col min="8695" max="8695" width="16.28515625" style="227" customWidth="1"/>
    <col min="8696" max="8696" width="2.7109375" style="227" customWidth="1"/>
    <col min="8697" max="8715" width="6.85546875" style="227" customWidth="1"/>
    <col min="8716" max="8716" width="4.140625" style="227" customWidth="1"/>
    <col min="8717" max="8717" width="2.7109375" style="227" customWidth="1"/>
    <col min="8718" max="8718" width="4.140625" style="227" customWidth="1"/>
    <col min="8719" max="8719" width="0.42578125" style="227" customWidth="1"/>
    <col min="8720" max="8720" width="2.28515625" style="227" customWidth="1"/>
    <col min="8721" max="8727" width="6.85546875" style="227" customWidth="1"/>
    <col min="8728" max="8728" width="0.42578125" style="227" customWidth="1"/>
    <col min="8729" max="8948" width="9.140625" style="227"/>
    <col min="8949" max="8950" width="6.42578125" style="227" customWidth="1"/>
    <col min="8951" max="8951" width="16.28515625" style="227" customWidth="1"/>
    <col min="8952" max="8952" width="2.7109375" style="227" customWidth="1"/>
    <col min="8953" max="8971" width="6.85546875" style="227" customWidth="1"/>
    <col min="8972" max="8972" width="4.140625" style="227" customWidth="1"/>
    <col min="8973" max="8973" width="2.7109375" style="227" customWidth="1"/>
    <col min="8974" max="8974" width="4.140625" style="227" customWidth="1"/>
    <col min="8975" max="8975" width="0.42578125" style="227" customWidth="1"/>
    <col min="8976" max="8976" width="2.28515625" style="227" customWidth="1"/>
    <col min="8977" max="8983" width="6.85546875" style="227" customWidth="1"/>
    <col min="8984" max="8984" width="0.42578125" style="227" customWidth="1"/>
    <col min="8985" max="9204" width="9.140625" style="227"/>
    <col min="9205" max="9206" width="6.42578125" style="227" customWidth="1"/>
    <col min="9207" max="9207" width="16.28515625" style="227" customWidth="1"/>
    <col min="9208" max="9208" width="2.7109375" style="227" customWidth="1"/>
    <col min="9209" max="9227" width="6.85546875" style="227" customWidth="1"/>
    <col min="9228" max="9228" width="4.140625" style="227" customWidth="1"/>
    <col min="9229" max="9229" width="2.7109375" style="227" customWidth="1"/>
    <col min="9230" max="9230" width="4.140625" style="227" customWidth="1"/>
    <col min="9231" max="9231" width="0.42578125" style="227" customWidth="1"/>
    <col min="9232" max="9232" width="2.28515625" style="227" customWidth="1"/>
    <col min="9233" max="9239" width="6.85546875" style="227" customWidth="1"/>
    <col min="9240" max="9240" width="0.42578125" style="227" customWidth="1"/>
    <col min="9241" max="9460" width="9.140625" style="227"/>
    <col min="9461" max="9462" width="6.42578125" style="227" customWidth="1"/>
    <col min="9463" max="9463" width="16.28515625" style="227" customWidth="1"/>
    <col min="9464" max="9464" width="2.7109375" style="227" customWidth="1"/>
    <col min="9465" max="9483" width="6.85546875" style="227" customWidth="1"/>
    <col min="9484" max="9484" width="4.140625" style="227" customWidth="1"/>
    <col min="9485" max="9485" width="2.7109375" style="227" customWidth="1"/>
    <col min="9486" max="9486" width="4.140625" style="227" customWidth="1"/>
    <col min="9487" max="9487" width="0.42578125" style="227" customWidth="1"/>
    <col min="9488" max="9488" width="2.28515625" style="227" customWidth="1"/>
    <col min="9489" max="9495" width="6.85546875" style="227" customWidth="1"/>
    <col min="9496" max="9496" width="0.42578125" style="227" customWidth="1"/>
    <col min="9497" max="9716" width="9.140625" style="227"/>
    <col min="9717" max="9718" width="6.42578125" style="227" customWidth="1"/>
    <col min="9719" max="9719" width="16.28515625" style="227" customWidth="1"/>
    <col min="9720" max="9720" width="2.7109375" style="227" customWidth="1"/>
    <col min="9721" max="9739" width="6.85546875" style="227" customWidth="1"/>
    <col min="9740" max="9740" width="4.140625" style="227" customWidth="1"/>
    <col min="9741" max="9741" width="2.7109375" style="227" customWidth="1"/>
    <col min="9742" max="9742" width="4.140625" style="227" customWidth="1"/>
    <col min="9743" max="9743" width="0.42578125" style="227" customWidth="1"/>
    <col min="9744" max="9744" width="2.28515625" style="227" customWidth="1"/>
    <col min="9745" max="9751" width="6.85546875" style="227" customWidth="1"/>
    <col min="9752" max="9752" width="0.42578125" style="227" customWidth="1"/>
    <col min="9753" max="9972" width="9.140625" style="227"/>
    <col min="9973" max="9974" width="6.42578125" style="227" customWidth="1"/>
    <col min="9975" max="9975" width="16.28515625" style="227" customWidth="1"/>
    <col min="9976" max="9976" width="2.7109375" style="227" customWidth="1"/>
    <col min="9977" max="9995" width="6.85546875" style="227" customWidth="1"/>
    <col min="9996" max="9996" width="4.140625" style="227" customWidth="1"/>
    <col min="9997" max="9997" width="2.7109375" style="227" customWidth="1"/>
    <col min="9998" max="9998" width="4.140625" style="227" customWidth="1"/>
    <col min="9999" max="9999" width="0.42578125" style="227" customWidth="1"/>
    <col min="10000" max="10000" width="2.28515625" style="227" customWidth="1"/>
    <col min="10001" max="10007" width="6.85546875" style="227" customWidth="1"/>
    <col min="10008" max="10008" width="0.42578125" style="227" customWidth="1"/>
    <col min="10009" max="10228" width="9.140625" style="227"/>
    <col min="10229" max="10230" width="6.42578125" style="227" customWidth="1"/>
    <col min="10231" max="10231" width="16.28515625" style="227" customWidth="1"/>
    <col min="10232" max="10232" width="2.7109375" style="227" customWidth="1"/>
    <col min="10233" max="10251" width="6.85546875" style="227" customWidth="1"/>
    <col min="10252" max="10252" width="4.140625" style="227" customWidth="1"/>
    <col min="10253" max="10253" width="2.7109375" style="227" customWidth="1"/>
    <col min="10254" max="10254" width="4.140625" style="227" customWidth="1"/>
    <col min="10255" max="10255" width="0.42578125" style="227" customWidth="1"/>
    <col min="10256" max="10256" width="2.28515625" style="227" customWidth="1"/>
    <col min="10257" max="10263" width="6.85546875" style="227" customWidth="1"/>
    <col min="10264" max="10264" width="0.42578125" style="227" customWidth="1"/>
    <col min="10265" max="10484" width="9.140625" style="227"/>
    <col min="10485" max="10486" width="6.42578125" style="227" customWidth="1"/>
    <col min="10487" max="10487" width="16.28515625" style="227" customWidth="1"/>
    <col min="10488" max="10488" width="2.7109375" style="227" customWidth="1"/>
    <col min="10489" max="10507" width="6.85546875" style="227" customWidth="1"/>
    <col min="10508" max="10508" width="4.140625" style="227" customWidth="1"/>
    <col min="10509" max="10509" width="2.7109375" style="227" customWidth="1"/>
    <col min="10510" max="10510" width="4.140625" style="227" customWidth="1"/>
    <col min="10511" max="10511" width="0.42578125" style="227" customWidth="1"/>
    <col min="10512" max="10512" width="2.28515625" style="227" customWidth="1"/>
    <col min="10513" max="10519" width="6.85546875" style="227" customWidth="1"/>
    <col min="10520" max="10520" width="0.42578125" style="227" customWidth="1"/>
    <col min="10521" max="10740" width="9.140625" style="227"/>
    <col min="10741" max="10742" width="6.42578125" style="227" customWidth="1"/>
    <col min="10743" max="10743" width="16.28515625" style="227" customWidth="1"/>
    <col min="10744" max="10744" width="2.7109375" style="227" customWidth="1"/>
    <col min="10745" max="10763" width="6.85546875" style="227" customWidth="1"/>
    <col min="10764" max="10764" width="4.140625" style="227" customWidth="1"/>
    <col min="10765" max="10765" width="2.7109375" style="227" customWidth="1"/>
    <col min="10766" max="10766" width="4.140625" style="227" customWidth="1"/>
    <col min="10767" max="10767" width="0.42578125" style="227" customWidth="1"/>
    <col min="10768" max="10768" width="2.28515625" style="227" customWidth="1"/>
    <col min="10769" max="10775" width="6.85546875" style="227" customWidth="1"/>
    <col min="10776" max="10776" width="0.42578125" style="227" customWidth="1"/>
    <col min="10777" max="10996" width="9.140625" style="227"/>
    <col min="10997" max="10998" width="6.42578125" style="227" customWidth="1"/>
    <col min="10999" max="10999" width="16.28515625" style="227" customWidth="1"/>
    <col min="11000" max="11000" width="2.7109375" style="227" customWidth="1"/>
    <col min="11001" max="11019" width="6.85546875" style="227" customWidth="1"/>
    <col min="11020" max="11020" width="4.140625" style="227" customWidth="1"/>
    <col min="11021" max="11021" width="2.7109375" style="227" customWidth="1"/>
    <col min="11022" max="11022" width="4.140625" style="227" customWidth="1"/>
    <col min="11023" max="11023" width="0.42578125" style="227" customWidth="1"/>
    <col min="11024" max="11024" width="2.28515625" style="227" customWidth="1"/>
    <col min="11025" max="11031" width="6.85546875" style="227" customWidth="1"/>
    <col min="11032" max="11032" width="0.42578125" style="227" customWidth="1"/>
    <col min="11033" max="11252" width="9.140625" style="227"/>
    <col min="11253" max="11254" width="6.42578125" style="227" customWidth="1"/>
    <col min="11255" max="11255" width="16.28515625" style="227" customWidth="1"/>
    <col min="11256" max="11256" width="2.7109375" style="227" customWidth="1"/>
    <col min="11257" max="11275" width="6.85546875" style="227" customWidth="1"/>
    <col min="11276" max="11276" width="4.140625" style="227" customWidth="1"/>
    <col min="11277" max="11277" width="2.7109375" style="227" customWidth="1"/>
    <col min="11278" max="11278" width="4.140625" style="227" customWidth="1"/>
    <col min="11279" max="11279" width="0.42578125" style="227" customWidth="1"/>
    <col min="11280" max="11280" width="2.28515625" style="227" customWidth="1"/>
    <col min="11281" max="11287" width="6.85546875" style="227" customWidth="1"/>
    <col min="11288" max="11288" width="0.42578125" style="227" customWidth="1"/>
    <col min="11289" max="11508" width="9.140625" style="227"/>
    <col min="11509" max="11510" width="6.42578125" style="227" customWidth="1"/>
    <col min="11511" max="11511" width="16.28515625" style="227" customWidth="1"/>
    <col min="11512" max="11512" width="2.7109375" style="227" customWidth="1"/>
    <col min="11513" max="11531" width="6.85546875" style="227" customWidth="1"/>
    <col min="11532" max="11532" width="4.140625" style="227" customWidth="1"/>
    <col min="11533" max="11533" width="2.7109375" style="227" customWidth="1"/>
    <col min="11534" max="11534" width="4.140625" style="227" customWidth="1"/>
    <col min="11535" max="11535" width="0.42578125" style="227" customWidth="1"/>
    <col min="11536" max="11536" width="2.28515625" style="227" customWidth="1"/>
    <col min="11537" max="11543" width="6.85546875" style="227" customWidth="1"/>
    <col min="11544" max="11544" width="0.42578125" style="227" customWidth="1"/>
    <col min="11545" max="11764" width="9.140625" style="227"/>
    <col min="11765" max="11766" width="6.42578125" style="227" customWidth="1"/>
    <col min="11767" max="11767" width="16.28515625" style="227" customWidth="1"/>
    <col min="11768" max="11768" width="2.7109375" style="227" customWidth="1"/>
    <col min="11769" max="11787" width="6.85546875" style="227" customWidth="1"/>
    <col min="11788" max="11788" width="4.140625" style="227" customWidth="1"/>
    <col min="11789" max="11789" width="2.7109375" style="227" customWidth="1"/>
    <col min="11790" max="11790" width="4.140625" style="227" customWidth="1"/>
    <col min="11791" max="11791" width="0.42578125" style="227" customWidth="1"/>
    <col min="11792" max="11792" width="2.28515625" style="227" customWidth="1"/>
    <col min="11793" max="11799" width="6.85546875" style="227" customWidth="1"/>
    <col min="11800" max="11800" width="0.42578125" style="227" customWidth="1"/>
    <col min="11801" max="12020" width="9.140625" style="227"/>
    <col min="12021" max="12022" width="6.42578125" style="227" customWidth="1"/>
    <col min="12023" max="12023" width="16.28515625" style="227" customWidth="1"/>
    <col min="12024" max="12024" width="2.7109375" style="227" customWidth="1"/>
    <col min="12025" max="12043" width="6.85546875" style="227" customWidth="1"/>
    <col min="12044" max="12044" width="4.140625" style="227" customWidth="1"/>
    <col min="12045" max="12045" width="2.7109375" style="227" customWidth="1"/>
    <col min="12046" max="12046" width="4.140625" style="227" customWidth="1"/>
    <col min="12047" max="12047" width="0.42578125" style="227" customWidth="1"/>
    <col min="12048" max="12048" width="2.28515625" style="227" customWidth="1"/>
    <col min="12049" max="12055" width="6.85546875" style="227" customWidth="1"/>
    <col min="12056" max="12056" width="0.42578125" style="227" customWidth="1"/>
    <col min="12057" max="12276" width="9.140625" style="227"/>
    <col min="12277" max="12278" width="6.42578125" style="227" customWidth="1"/>
    <col min="12279" max="12279" width="16.28515625" style="227" customWidth="1"/>
    <col min="12280" max="12280" width="2.7109375" style="227" customWidth="1"/>
    <col min="12281" max="12299" width="6.85546875" style="227" customWidth="1"/>
    <col min="12300" max="12300" width="4.140625" style="227" customWidth="1"/>
    <col min="12301" max="12301" width="2.7109375" style="227" customWidth="1"/>
    <col min="12302" max="12302" width="4.140625" style="227" customWidth="1"/>
    <col min="12303" max="12303" width="0.42578125" style="227" customWidth="1"/>
    <col min="12304" max="12304" width="2.28515625" style="227" customWidth="1"/>
    <col min="12305" max="12311" width="6.85546875" style="227" customWidth="1"/>
    <col min="12312" max="12312" width="0.42578125" style="227" customWidth="1"/>
    <col min="12313" max="12532" width="9.140625" style="227"/>
    <col min="12533" max="12534" width="6.42578125" style="227" customWidth="1"/>
    <col min="12535" max="12535" width="16.28515625" style="227" customWidth="1"/>
    <col min="12536" max="12536" width="2.7109375" style="227" customWidth="1"/>
    <col min="12537" max="12555" width="6.85546875" style="227" customWidth="1"/>
    <col min="12556" max="12556" width="4.140625" style="227" customWidth="1"/>
    <col min="12557" max="12557" width="2.7109375" style="227" customWidth="1"/>
    <col min="12558" max="12558" width="4.140625" style="227" customWidth="1"/>
    <col min="12559" max="12559" width="0.42578125" style="227" customWidth="1"/>
    <col min="12560" max="12560" width="2.28515625" style="227" customWidth="1"/>
    <col min="12561" max="12567" width="6.85546875" style="227" customWidth="1"/>
    <col min="12568" max="12568" width="0.42578125" style="227" customWidth="1"/>
    <col min="12569" max="12788" width="9.140625" style="227"/>
    <col min="12789" max="12790" width="6.42578125" style="227" customWidth="1"/>
    <col min="12791" max="12791" width="16.28515625" style="227" customWidth="1"/>
    <col min="12792" max="12792" width="2.7109375" style="227" customWidth="1"/>
    <col min="12793" max="12811" width="6.85546875" style="227" customWidth="1"/>
    <col min="12812" max="12812" width="4.140625" style="227" customWidth="1"/>
    <col min="12813" max="12813" width="2.7109375" style="227" customWidth="1"/>
    <col min="12814" max="12814" width="4.140625" style="227" customWidth="1"/>
    <col min="12815" max="12815" width="0.42578125" style="227" customWidth="1"/>
    <col min="12816" max="12816" width="2.28515625" style="227" customWidth="1"/>
    <col min="12817" max="12823" width="6.85546875" style="227" customWidth="1"/>
    <col min="12824" max="12824" width="0.42578125" style="227" customWidth="1"/>
    <col min="12825" max="13044" width="9.140625" style="227"/>
    <col min="13045" max="13046" width="6.42578125" style="227" customWidth="1"/>
    <col min="13047" max="13047" width="16.28515625" style="227" customWidth="1"/>
    <col min="13048" max="13048" width="2.7109375" style="227" customWidth="1"/>
    <col min="13049" max="13067" width="6.85546875" style="227" customWidth="1"/>
    <col min="13068" max="13068" width="4.140625" style="227" customWidth="1"/>
    <col min="13069" max="13069" width="2.7109375" style="227" customWidth="1"/>
    <col min="13070" max="13070" width="4.140625" style="227" customWidth="1"/>
    <col min="13071" max="13071" width="0.42578125" style="227" customWidth="1"/>
    <col min="13072" max="13072" width="2.28515625" style="227" customWidth="1"/>
    <col min="13073" max="13079" width="6.85546875" style="227" customWidth="1"/>
    <col min="13080" max="13080" width="0.42578125" style="227" customWidth="1"/>
    <col min="13081" max="13300" width="9.140625" style="227"/>
    <col min="13301" max="13302" width="6.42578125" style="227" customWidth="1"/>
    <col min="13303" max="13303" width="16.28515625" style="227" customWidth="1"/>
    <col min="13304" max="13304" width="2.7109375" style="227" customWidth="1"/>
    <col min="13305" max="13323" width="6.85546875" style="227" customWidth="1"/>
    <col min="13324" max="13324" width="4.140625" style="227" customWidth="1"/>
    <col min="13325" max="13325" width="2.7109375" style="227" customWidth="1"/>
    <col min="13326" max="13326" width="4.140625" style="227" customWidth="1"/>
    <col min="13327" max="13327" width="0.42578125" style="227" customWidth="1"/>
    <col min="13328" max="13328" width="2.28515625" style="227" customWidth="1"/>
    <col min="13329" max="13335" width="6.85546875" style="227" customWidth="1"/>
    <col min="13336" max="13336" width="0.42578125" style="227" customWidth="1"/>
    <col min="13337" max="13556" width="9.140625" style="227"/>
    <col min="13557" max="13558" width="6.42578125" style="227" customWidth="1"/>
    <col min="13559" max="13559" width="16.28515625" style="227" customWidth="1"/>
    <col min="13560" max="13560" width="2.7109375" style="227" customWidth="1"/>
    <col min="13561" max="13579" width="6.85546875" style="227" customWidth="1"/>
    <col min="13580" max="13580" width="4.140625" style="227" customWidth="1"/>
    <col min="13581" max="13581" width="2.7109375" style="227" customWidth="1"/>
    <col min="13582" max="13582" width="4.140625" style="227" customWidth="1"/>
    <col min="13583" max="13583" width="0.42578125" style="227" customWidth="1"/>
    <col min="13584" max="13584" width="2.28515625" style="227" customWidth="1"/>
    <col min="13585" max="13591" width="6.85546875" style="227" customWidth="1"/>
    <col min="13592" max="13592" width="0.42578125" style="227" customWidth="1"/>
    <col min="13593" max="13812" width="9.140625" style="227"/>
    <col min="13813" max="13814" width="6.42578125" style="227" customWidth="1"/>
    <col min="13815" max="13815" width="16.28515625" style="227" customWidth="1"/>
    <col min="13816" max="13816" width="2.7109375" style="227" customWidth="1"/>
    <col min="13817" max="13835" width="6.85546875" style="227" customWidth="1"/>
    <col min="13836" max="13836" width="4.140625" style="227" customWidth="1"/>
    <col min="13837" max="13837" width="2.7109375" style="227" customWidth="1"/>
    <col min="13838" max="13838" width="4.140625" style="227" customWidth="1"/>
    <col min="13839" max="13839" width="0.42578125" style="227" customWidth="1"/>
    <col min="13840" max="13840" width="2.28515625" style="227" customWidth="1"/>
    <col min="13841" max="13847" width="6.85546875" style="227" customWidth="1"/>
    <col min="13848" max="13848" width="0.42578125" style="227" customWidth="1"/>
    <col min="13849" max="14068" width="9.140625" style="227"/>
    <col min="14069" max="14070" width="6.42578125" style="227" customWidth="1"/>
    <col min="14071" max="14071" width="16.28515625" style="227" customWidth="1"/>
    <col min="14072" max="14072" width="2.7109375" style="227" customWidth="1"/>
    <col min="14073" max="14091" width="6.85546875" style="227" customWidth="1"/>
    <col min="14092" max="14092" width="4.140625" style="227" customWidth="1"/>
    <col min="14093" max="14093" width="2.7109375" style="227" customWidth="1"/>
    <col min="14094" max="14094" width="4.140625" style="227" customWidth="1"/>
    <col min="14095" max="14095" width="0.42578125" style="227" customWidth="1"/>
    <col min="14096" max="14096" width="2.28515625" style="227" customWidth="1"/>
    <col min="14097" max="14103" width="6.85546875" style="227" customWidth="1"/>
    <col min="14104" max="14104" width="0.42578125" style="227" customWidth="1"/>
    <col min="14105" max="14324" width="9.140625" style="227"/>
    <col min="14325" max="14326" width="6.42578125" style="227" customWidth="1"/>
    <col min="14327" max="14327" width="16.28515625" style="227" customWidth="1"/>
    <col min="14328" max="14328" width="2.7109375" style="227" customWidth="1"/>
    <col min="14329" max="14347" width="6.85546875" style="227" customWidth="1"/>
    <col min="14348" max="14348" width="4.140625" style="227" customWidth="1"/>
    <col min="14349" max="14349" width="2.7109375" style="227" customWidth="1"/>
    <col min="14350" max="14350" width="4.140625" style="227" customWidth="1"/>
    <col min="14351" max="14351" width="0.42578125" style="227" customWidth="1"/>
    <col min="14352" max="14352" width="2.28515625" style="227" customWidth="1"/>
    <col min="14353" max="14359" width="6.85546875" style="227" customWidth="1"/>
    <col min="14360" max="14360" width="0.42578125" style="227" customWidth="1"/>
    <col min="14361" max="14580" width="9.140625" style="227"/>
    <col min="14581" max="14582" width="6.42578125" style="227" customWidth="1"/>
    <col min="14583" max="14583" width="16.28515625" style="227" customWidth="1"/>
    <col min="14584" max="14584" width="2.7109375" style="227" customWidth="1"/>
    <col min="14585" max="14603" width="6.85546875" style="227" customWidth="1"/>
    <col min="14604" max="14604" width="4.140625" style="227" customWidth="1"/>
    <col min="14605" max="14605" width="2.7109375" style="227" customWidth="1"/>
    <col min="14606" max="14606" width="4.140625" style="227" customWidth="1"/>
    <col min="14607" max="14607" width="0.42578125" style="227" customWidth="1"/>
    <col min="14608" max="14608" width="2.28515625" style="227" customWidth="1"/>
    <col min="14609" max="14615" width="6.85546875" style="227" customWidth="1"/>
    <col min="14616" max="14616" width="0.42578125" style="227" customWidth="1"/>
    <col min="14617" max="14836" width="9.140625" style="227"/>
    <col min="14837" max="14838" width="6.42578125" style="227" customWidth="1"/>
    <col min="14839" max="14839" width="16.28515625" style="227" customWidth="1"/>
    <col min="14840" max="14840" width="2.7109375" style="227" customWidth="1"/>
    <col min="14841" max="14859" width="6.85546875" style="227" customWidth="1"/>
    <col min="14860" max="14860" width="4.140625" style="227" customWidth="1"/>
    <col min="14861" max="14861" width="2.7109375" style="227" customWidth="1"/>
    <col min="14862" max="14862" width="4.140625" style="227" customWidth="1"/>
    <col min="14863" max="14863" width="0.42578125" style="227" customWidth="1"/>
    <col min="14864" max="14864" width="2.28515625" style="227" customWidth="1"/>
    <col min="14865" max="14871" width="6.85546875" style="227" customWidth="1"/>
    <col min="14872" max="14872" width="0.42578125" style="227" customWidth="1"/>
    <col min="14873" max="15092" width="9.140625" style="227"/>
    <col min="15093" max="15094" width="6.42578125" style="227" customWidth="1"/>
    <col min="15095" max="15095" width="16.28515625" style="227" customWidth="1"/>
    <col min="15096" max="15096" width="2.7109375" style="227" customWidth="1"/>
    <col min="15097" max="15115" width="6.85546875" style="227" customWidth="1"/>
    <col min="15116" max="15116" width="4.140625" style="227" customWidth="1"/>
    <col min="15117" max="15117" width="2.7109375" style="227" customWidth="1"/>
    <col min="15118" max="15118" width="4.140625" style="227" customWidth="1"/>
    <col min="15119" max="15119" width="0.42578125" style="227" customWidth="1"/>
    <col min="15120" max="15120" width="2.28515625" style="227" customWidth="1"/>
    <col min="15121" max="15127" width="6.85546875" style="227" customWidth="1"/>
    <col min="15128" max="15128" width="0.42578125" style="227" customWidth="1"/>
    <col min="15129" max="15348" width="9.140625" style="227"/>
    <col min="15349" max="15350" width="6.42578125" style="227" customWidth="1"/>
    <col min="15351" max="15351" width="16.28515625" style="227" customWidth="1"/>
    <col min="15352" max="15352" width="2.7109375" style="227" customWidth="1"/>
    <col min="15353" max="15371" width="6.85546875" style="227" customWidth="1"/>
    <col min="15372" max="15372" width="4.140625" style="227" customWidth="1"/>
    <col min="15373" max="15373" width="2.7109375" style="227" customWidth="1"/>
    <col min="15374" max="15374" width="4.140625" style="227" customWidth="1"/>
    <col min="15375" max="15375" width="0.42578125" style="227" customWidth="1"/>
    <col min="15376" max="15376" width="2.28515625" style="227" customWidth="1"/>
    <col min="15377" max="15383" width="6.85546875" style="227" customWidth="1"/>
    <col min="15384" max="15384" width="0.42578125" style="227" customWidth="1"/>
    <col min="15385" max="15604" width="9.140625" style="227"/>
    <col min="15605" max="15606" width="6.42578125" style="227" customWidth="1"/>
    <col min="15607" max="15607" width="16.28515625" style="227" customWidth="1"/>
    <col min="15608" max="15608" width="2.7109375" style="227" customWidth="1"/>
    <col min="15609" max="15627" width="6.85546875" style="227" customWidth="1"/>
    <col min="15628" max="15628" width="4.140625" style="227" customWidth="1"/>
    <col min="15629" max="15629" width="2.7109375" style="227" customWidth="1"/>
    <col min="15630" max="15630" width="4.140625" style="227" customWidth="1"/>
    <col min="15631" max="15631" width="0.42578125" style="227" customWidth="1"/>
    <col min="15632" max="15632" width="2.28515625" style="227" customWidth="1"/>
    <col min="15633" max="15639" width="6.85546875" style="227" customWidth="1"/>
    <col min="15640" max="15640" width="0.42578125" style="227" customWidth="1"/>
    <col min="15641" max="15860" width="9.140625" style="227"/>
    <col min="15861" max="15862" width="6.42578125" style="227" customWidth="1"/>
    <col min="15863" max="15863" width="16.28515625" style="227" customWidth="1"/>
    <col min="15864" max="15864" width="2.7109375" style="227" customWidth="1"/>
    <col min="15865" max="15883" width="6.85546875" style="227" customWidth="1"/>
    <col min="15884" max="15884" width="4.140625" style="227" customWidth="1"/>
    <col min="15885" max="15885" width="2.7109375" style="227" customWidth="1"/>
    <col min="15886" max="15886" width="4.140625" style="227" customWidth="1"/>
    <col min="15887" max="15887" width="0.42578125" style="227" customWidth="1"/>
    <col min="15888" max="15888" width="2.28515625" style="227" customWidth="1"/>
    <col min="15889" max="15895" width="6.85546875" style="227" customWidth="1"/>
    <col min="15896" max="15896" width="0.42578125" style="227" customWidth="1"/>
    <col min="15897" max="16116" width="9.140625" style="227"/>
    <col min="16117" max="16118" width="6.42578125" style="227" customWidth="1"/>
    <col min="16119" max="16119" width="16.28515625" style="227" customWidth="1"/>
    <col min="16120" max="16120" width="2.7109375" style="227" customWidth="1"/>
    <col min="16121" max="16139" width="6.85546875" style="227" customWidth="1"/>
    <col min="16140" max="16140" width="4.140625" style="227" customWidth="1"/>
    <col min="16141" max="16141" width="2.7109375" style="227" customWidth="1"/>
    <col min="16142" max="16142" width="4.140625" style="227" customWidth="1"/>
    <col min="16143" max="16143" width="0.42578125" style="227" customWidth="1"/>
    <col min="16144" max="16144" width="2.28515625" style="227" customWidth="1"/>
    <col min="16145" max="16151" width="6.85546875" style="227" customWidth="1"/>
    <col min="16152" max="16152" width="0.42578125" style="227" customWidth="1"/>
    <col min="16153" max="16384" width="9.140625" style="227"/>
  </cols>
  <sheetData>
    <row r="1" spans="1:24" x14ac:dyDescent="0.2">
      <c r="A1" s="792"/>
      <c r="B1" s="792"/>
      <c r="C1" s="792"/>
      <c r="D1" s="793"/>
      <c r="E1" s="793"/>
      <c r="F1" s="793"/>
      <c r="G1" s="793"/>
      <c r="H1" s="793"/>
      <c r="I1" s="793"/>
      <c r="J1" s="793"/>
      <c r="K1" s="793"/>
      <c r="L1" s="793"/>
      <c r="M1" s="793"/>
      <c r="N1" s="793"/>
      <c r="O1" s="793"/>
      <c r="P1" s="793"/>
      <c r="Q1" s="793"/>
      <c r="R1" s="793"/>
      <c r="S1" s="793"/>
      <c r="T1" s="793"/>
      <c r="U1" s="793"/>
      <c r="V1" s="793"/>
      <c r="W1" s="793"/>
      <c r="X1" s="226"/>
    </row>
    <row r="2" spans="1:24" s="231" customFormat="1" ht="6.75" customHeight="1" thickBot="1" x14ac:dyDescent="0.25">
      <c r="A2" s="228"/>
      <c r="B2" s="228"/>
      <c r="C2" s="228"/>
      <c r="D2" s="4"/>
      <c r="E2" s="4"/>
      <c r="F2" s="4"/>
      <c r="G2" s="4"/>
      <c r="H2" s="4"/>
      <c r="I2" s="229"/>
      <c r="J2" s="4"/>
      <c r="K2" s="4"/>
      <c r="L2" s="4"/>
      <c r="M2" s="4"/>
      <c r="N2" s="4"/>
      <c r="O2" s="4"/>
      <c r="P2" s="4"/>
      <c r="Q2" s="229"/>
      <c r="R2" s="4"/>
      <c r="S2" s="4"/>
      <c r="T2" s="4"/>
      <c r="U2" s="4"/>
      <c r="V2" s="229"/>
      <c r="W2" s="301"/>
      <c r="X2" s="226"/>
    </row>
    <row r="3" spans="1:24" s="231" customFormat="1" ht="19.5" customHeight="1" thickBot="1" x14ac:dyDescent="0.25">
      <c r="A3" s="232" t="s">
        <v>38</v>
      </c>
      <c r="B3" s="232" t="s">
        <v>2</v>
      </c>
      <c r="C3" s="233" t="s">
        <v>52</v>
      </c>
      <c r="D3" s="794" t="s">
        <v>20</v>
      </c>
      <c r="E3" s="795"/>
      <c r="F3" s="795"/>
      <c r="G3" s="795"/>
      <c r="H3" s="795"/>
      <c r="I3" s="796"/>
      <c r="J3" s="797" t="s">
        <v>21</v>
      </c>
      <c r="K3" s="797"/>
      <c r="L3" s="798"/>
      <c r="M3" s="798"/>
      <c r="N3" s="798"/>
      <c r="O3" s="798"/>
      <c r="P3" s="799"/>
      <c r="Q3" s="799"/>
      <c r="R3" s="738" t="s">
        <v>22</v>
      </c>
      <c r="S3" s="739"/>
      <c r="T3" s="739"/>
      <c r="U3" s="739"/>
      <c r="V3" s="739"/>
      <c r="W3" s="410"/>
      <c r="X3" s="226"/>
    </row>
    <row r="4" spans="1:24" s="231" customFormat="1" ht="19.5" customHeight="1" thickBot="1" x14ac:dyDescent="0.6">
      <c r="A4" s="234"/>
      <c r="B4" s="234"/>
      <c r="C4" s="235"/>
      <c r="D4" s="236">
        <f>Link2!E6</f>
        <v>24</v>
      </c>
      <c r="E4" s="237">
        <f>Link2!F6</f>
        <v>23</v>
      </c>
      <c r="F4" s="237">
        <f>Link2!G6</f>
        <v>4</v>
      </c>
      <c r="G4" s="237">
        <f>Link2!H6</f>
        <v>38</v>
      </c>
      <c r="H4" s="237">
        <f>Link2!I6</f>
        <v>11</v>
      </c>
      <c r="I4" s="238">
        <f>Link2!J6</f>
        <v>100</v>
      </c>
      <c r="J4" s="239">
        <f>Link2!L6</f>
        <v>6</v>
      </c>
      <c r="K4" s="240">
        <f>Link2!M6</f>
        <v>37</v>
      </c>
      <c r="L4" s="240">
        <f>Link2!N6</f>
        <v>10</v>
      </c>
      <c r="M4" s="240">
        <f>Link2!O6</f>
        <v>20</v>
      </c>
      <c r="N4" s="240">
        <f>Link2!P6</f>
        <v>9</v>
      </c>
      <c r="O4" s="240">
        <f>Link2!Q6</f>
        <v>6</v>
      </c>
      <c r="P4" s="240">
        <f>Link2!R6</f>
        <v>12</v>
      </c>
      <c r="Q4" s="241">
        <f>Link2!S6</f>
        <v>100</v>
      </c>
      <c r="R4" s="397">
        <f>Link2!Y6</f>
        <v>26</v>
      </c>
      <c r="S4" s="242">
        <f>Link2!Z6</f>
        <v>39</v>
      </c>
      <c r="T4" s="242">
        <f>Link2!AA6</f>
        <v>22</v>
      </c>
      <c r="U4" s="242">
        <f>Link2!AB6</f>
        <v>13</v>
      </c>
      <c r="V4" s="408">
        <f>SUM(R4:U4)</f>
        <v>100</v>
      </c>
      <c r="W4" s="411">
        <f>AVERAGE(I4,Q4,V4)</f>
        <v>100</v>
      </c>
      <c r="X4" s="226"/>
    </row>
    <row r="5" spans="1:24" s="231" customFormat="1" ht="42.75" customHeight="1" thickBot="1" x14ac:dyDescent="0.25">
      <c r="A5" s="243"/>
      <c r="B5" s="243"/>
      <c r="C5" s="244"/>
      <c r="D5" s="245" t="s">
        <v>88</v>
      </c>
      <c r="E5" s="246" t="s">
        <v>89</v>
      </c>
      <c r="F5" s="246" t="s">
        <v>90</v>
      </c>
      <c r="G5" s="246" t="s">
        <v>91</v>
      </c>
      <c r="H5" s="246" t="s">
        <v>92</v>
      </c>
      <c r="I5" s="247" t="s">
        <v>20</v>
      </c>
      <c r="J5" s="248" t="str">
        <f>Link2!L5</f>
        <v>ค 1.1</v>
      </c>
      <c r="K5" s="249" t="str">
        <f>Link2!M5</f>
        <v>ค 1.2</v>
      </c>
      <c r="L5" s="249" t="str">
        <f>Link2!N5</f>
        <v>ค 2.1</v>
      </c>
      <c r="M5" s="249" t="str">
        <f>Link2!O5</f>
        <v>ค 2.2</v>
      </c>
      <c r="N5" s="249" t="str">
        <f>Link2!P5</f>
        <v>ค 3.1</v>
      </c>
      <c r="O5" s="249" t="str">
        <f>Link2!Q5</f>
        <v>ค 4.1</v>
      </c>
      <c r="P5" s="249" t="str">
        <f>Link2!R5</f>
        <v>ค 5.1</v>
      </c>
      <c r="Q5" s="250" t="s">
        <v>21</v>
      </c>
      <c r="R5" s="398" t="str">
        <f>Link2!Y5</f>
        <v>ว 1.1</v>
      </c>
      <c r="S5" s="251" t="str">
        <f>Link2!Z5</f>
        <v>ว5.1</v>
      </c>
      <c r="T5" s="251" t="str">
        <f>Link2!AA5</f>
        <v>ว6.1</v>
      </c>
      <c r="U5" s="251" t="str">
        <f>Link2!AB5</f>
        <v>ว7.1</v>
      </c>
      <c r="V5" s="252" t="s">
        <v>22</v>
      </c>
      <c r="W5" s="409" t="s">
        <v>100</v>
      </c>
      <c r="X5" s="226"/>
    </row>
    <row r="6" spans="1:24" x14ac:dyDescent="0.55000000000000004">
      <c r="A6" s="253">
        <f>Data_Individual!B8</f>
        <v>1</v>
      </c>
      <c r="B6" s="253">
        <f>Data_Individual!C8</f>
        <v>1</v>
      </c>
      <c r="C6" s="254" t="str">
        <f>Link2!D7</f>
        <v>บารมี กันทะมา</v>
      </c>
      <c r="D6" s="321">
        <f>Link2!E7*100/D$4</f>
        <v>45.833333333333336</v>
      </c>
      <c r="E6" s="322">
        <f>Link2!F7*100/E$4</f>
        <v>50</v>
      </c>
      <c r="F6" s="322">
        <f>Link2!G7*100/F$4</f>
        <v>50</v>
      </c>
      <c r="G6" s="322">
        <f>Link2!H7*100/G$4</f>
        <v>48.684210526315788</v>
      </c>
      <c r="H6" s="322">
        <f>Link2!I7*100/H$4</f>
        <v>59.090909090909093</v>
      </c>
      <c r="I6" s="323">
        <f>AVERAGE(D6:H6)</f>
        <v>50.721690590111642</v>
      </c>
      <c r="J6" s="321">
        <f>Link2!L7*100/J$4</f>
        <v>0</v>
      </c>
      <c r="K6" s="322">
        <f>Link2!M7*100/K$4</f>
        <v>35.135135135135137</v>
      </c>
      <c r="L6" s="322">
        <f>Link2!N7*100/L$4</f>
        <v>40</v>
      </c>
      <c r="M6" s="322">
        <f>Link2!O7*100/M$4</f>
        <v>55</v>
      </c>
      <c r="N6" s="322">
        <f>Link2!P7*100/N$4</f>
        <v>33.333333333333336</v>
      </c>
      <c r="O6" s="322">
        <f>Link2!Q7*100/O$4</f>
        <v>0</v>
      </c>
      <c r="P6" s="322">
        <f>Link2!R7*100/P$4</f>
        <v>75</v>
      </c>
      <c r="Q6" s="324">
        <f>AVERAGE(J6:P6)</f>
        <v>34.066924066924066</v>
      </c>
      <c r="R6" s="399">
        <f>Link2!Y7*100/R$4</f>
        <v>19.23076923076923</v>
      </c>
      <c r="S6" s="400">
        <f>Link2!Z7*100/S$4</f>
        <v>48.717948717948715</v>
      </c>
      <c r="T6" s="400">
        <f>Link2!AA7*100/T$4</f>
        <v>31.818181818181817</v>
      </c>
      <c r="U6" s="401">
        <f>Link2!AB7*100/U$4</f>
        <v>7.6923076923076925</v>
      </c>
      <c r="V6" s="402">
        <f>AVERAGE(R6:U6)</f>
        <v>26.864801864801862</v>
      </c>
      <c r="W6" s="393">
        <f>AVERAGE(I6,Q6,V6)</f>
        <v>37.217805507279188</v>
      </c>
      <c r="X6" s="226"/>
    </row>
    <row r="7" spans="1:24" x14ac:dyDescent="0.55000000000000004">
      <c r="A7" s="255">
        <f>Data_Individual!B9</f>
        <v>1</v>
      </c>
      <c r="B7" s="255">
        <f>Data_Individual!C9</f>
        <v>2</v>
      </c>
      <c r="C7" s="256" t="str">
        <f>Link2!D8</f>
        <v>ประกฤษฎิ์ คำมอย</v>
      </c>
      <c r="D7" s="325">
        <f>Link2!E8*100/D$4</f>
        <v>52.083333333333336</v>
      </c>
      <c r="E7" s="326">
        <f>Link2!F8*100/E$4</f>
        <v>43.478260869565219</v>
      </c>
      <c r="F7" s="326">
        <f>Link2!G8*100/F$4</f>
        <v>100</v>
      </c>
      <c r="G7" s="326">
        <f>Link2!H8*100/G$4</f>
        <v>35.526315789473685</v>
      </c>
      <c r="H7" s="326">
        <f>Link2!I8*100/H$4</f>
        <v>18.181818181818183</v>
      </c>
      <c r="I7" s="327">
        <f t="shared" ref="I7:I65" si="0">AVERAGE(D7:H7)</f>
        <v>49.853945634838091</v>
      </c>
      <c r="J7" s="325">
        <f>Link2!L8*100/J$4</f>
        <v>0</v>
      </c>
      <c r="K7" s="326">
        <f>Link2!M8*100/K$4</f>
        <v>18.918918918918919</v>
      </c>
      <c r="L7" s="326">
        <f>Link2!N8*100/L$4</f>
        <v>30</v>
      </c>
      <c r="M7" s="326">
        <f>Link2!O8*100/M$4</f>
        <v>15</v>
      </c>
      <c r="N7" s="326">
        <f>Link2!P8*100/N$4</f>
        <v>66.666666666666671</v>
      </c>
      <c r="O7" s="326">
        <f>Link2!Q8*100/O$4</f>
        <v>50</v>
      </c>
      <c r="P7" s="326">
        <f>Link2!R8*100/P$4</f>
        <v>50</v>
      </c>
      <c r="Q7" s="328">
        <f>AVERAGE(J7:P7)</f>
        <v>32.940797940797943</v>
      </c>
      <c r="R7" s="403">
        <f>Link2!Y8*100/R$4</f>
        <v>30.76923076923077</v>
      </c>
      <c r="S7" s="42">
        <f>Link2!Z8*100/S$4</f>
        <v>43.589743589743591</v>
      </c>
      <c r="T7" s="42">
        <f>Link2!AA8*100/T$4</f>
        <v>22.727272727272727</v>
      </c>
      <c r="U7" s="396">
        <f>Link2!AB8*100/U$4</f>
        <v>30.76923076923077</v>
      </c>
      <c r="V7" s="404">
        <f t="shared" ref="V7:V11" si="1">AVERAGE(R7:U7)</f>
        <v>31.963869463869464</v>
      </c>
      <c r="W7" s="394">
        <f t="shared" ref="W7:W11" si="2">AVERAGE(I7,Q7,V7)</f>
        <v>38.252871013168495</v>
      </c>
      <c r="X7" s="226"/>
    </row>
    <row r="8" spans="1:24" x14ac:dyDescent="0.55000000000000004">
      <c r="A8" s="255">
        <f>Data_Individual!B10</f>
        <v>1</v>
      </c>
      <c r="B8" s="255">
        <f>Data_Individual!C10</f>
        <v>3</v>
      </c>
      <c r="C8" s="256" t="str">
        <f>Link2!D9</f>
        <v>ภูริช สุขประเสริฐ</v>
      </c>
      <c r="D8" s="325">
        <f>Link2!E9*100/D$4</f>
        <v>50</v>
      </c>
      <c r="E8" s="326">
        <f>Link2!F9*100/E$4</f>
        <v>50</v>
      </c>
      <c r="F8" s="326">
        <f>Link2!G9*100/F$4</f>
        <v>50</v>
      </c>
      <c r="G8" s="326">
        <f>Link2!H9*100/G$4</f>
        <v>75</v>
      </c>
      <c r="H8" s="326">
        <f>Link2!I9*100/H$4</f>
        <v>36.363636363636367</v>
      </c>
      <c r="I8" s="329">
        <f t="shared" si="0"/>
        <v>52.272727272727273</v>
      </c>
      <c r="J8" s="325">
        <f>Link2!L9*100/J$4</f>
        <v>50</v>
      </c>
      <c r="K8" s="326">
        <f>Link2!M9*100/K$4</f>
        <v>48.648648648648646</v>
      </c>
      <c r="L8" s="326">
        <f>Link2!N9*100/L$4</f>
        <v>50</v>
      </c>
      <c r="M8" s="326">
        <f>Link2!O9*100/M$4</f>
        <v>35</v>
      </c>
      <c r="N8" s="326">
        <f>Link2!P9*100/N$4</f>
        <v>33.333333333333336</v>
      </c>
      <c r="O8" s="326">
        <f>Link2!Q9*100/O$4</f>
        <v>100</v>
      </c>
      <c r="P8" s="326">
        <f>Link2!R9*100/P$4</f>
        <v>100</v>
      </c>
      <c r="Q8" s="328">
        <f>AVERAGE(J8:P8)</f>
        <v>59.568854568854576</v>
      </c>
      <c r="R8" s="403">
        <f>Link2!Y9*100/R$4</f>
        <v>42.307692307692307</v>
      </c>
      <c r="S8" s="42">
        <f>Link2!Z9*100/S$4</f>
        <v>48.717948717948715</v>
      </c>
      <c r="T8" s="42">
        <f>Link2!AA9*100/T$4</f>
        <v>50</v>
      </c>
      <c r="U8" s="396">
        <f>Link2!AB9*100/U$4</f>
        <v>30.76923076923077</v>
      </c>
      <c r="V8" s="404">
        <f t="shared" si="1"/>
        <v>42.948717948717949</v>
      </c>
      <c r="W8" s="394">
        <f t="shared" si="2"/>
        <v>51.596766596766599</v>
      </c>
      <c r="X8" s="226"/>
    </row>
    <row r="9" spans="1:24" x14ac:dyDescent="0.55000000000000004">
      <c r="A9" s="255">
        <f>Data_Individual!B11</f>
        <v>1</v>
      </c>
      <c r="B9" s="255">
        <f>Data_Individual!C11</f>
        <v>4</v>
      </c>
      <c r="C9" s="256" t="str">
        <f>Link2!D10</f>
        <v>กัณยาณี ขุมทอง</v>
      </c>
      <c r="D9" s="325">
        <f>Link2!E10*100/D$4</f>
        <v>25</v>
      </c>
      <c r="E9" s="326">
        <f>Link2!F10*100/E$4</f>
        <v>41.304347826086953</v>
      </c>
      <c r="F9" s="326">
        <f>Link2!G10*100/F$4</f>
        <v>100</v>
      </c>
      <c r="G9" s="326">
        <f>Link2!H10*100/G$4</f>
        <v>13.157894736842104</v>
      </c>
      <c r="H9" s="326">
        <f>Link2!I10*100/H$4</f>
        <v>36.363636363636367</v>
      </c>
      <c r="I9" s="330">
        <f t="shared" si="0"/>
        <v>43.165175785313082</v>
      </c>
      <c r="J9" s="325">
        <f>Link2!L10*100/J$4</f>
        <v>0</v>
      </c>
      <c r="K9" s="326">
        <f>Link2!M10*100/K$4</f>
        <v>29.72972972972973</v>
      </c>
      <c r="L9" s="326">
        <f>Link2!N10*100/L$4</f>
        <v>50</v>
      </c>
      <c r="M9" s="326">
        <f>Link2!O10*100/M$4</f>
        <v>10</v>
      </c>
      <c r="N9" s="326">
        <f>Link2!P10*100/N$4</f>
        <v>66.666666666666671</v>
      </c>
      <c r="O9" s="326">
        <f>Link2!Q10*100/O$4</f>
        <v>0</v>
      </c>
      <c r="P9" s="326">
        <f>Link2!R10*100/P$4</f>
        <v>25</v>
      </c>
      <c r="Q9" s="328">
        <f>AVERAGE(J9:P9)</f>
        <v>25.913770913770914</v>
      </c>
      <c r="R9" s="403">
        <f>Link2!Y10*100/R$4</f>
        <v>26.923076923076923</v>
      </c>
      <c r="S9" s="42">
        <f>Link2!Z10*100/S$4</f>
        <v>64.102564102564102</v>
      </c>
      <c r="T9" s="42">
        <f>Link2!AA10*100/T$4</f>
        <v>31.818181818181817</v>
      </c>
      <c r="U9" s="396">
        <f>Link2!AB10*100/U$4</f>
        <v>15.384615384615385</v>
      </c>
      <c r="V9" s="404">
        <f t="shared" si="1"/>
        <v>34.557109557109555</v>
      </c>
      <c r="W9" s="394">
        <f t="shared" si="2"/>
        <v>34.545352085397852</v>
      </c>
      <c r="X9" s="226"/>
    </row>
    <row r="10" spans="1:24" ht="24" thickBot="1" x14ac:dyDescent="0.6">
      <c r="A10" s="257">
        <f>Data_Individual!B12</f>
        <v>1</v>
      </c>
      <c r="B10" s="257">
        <f>Data_Individual!C12</f>
        <v>5</v>
      </c>
      <c r="C10" s="258" t="str">
        <f>Link2!D11</f>
        <v>ขวัญจิรา ละมัย</v>
      </c>
      <c r="D10" s="331">
        <f>Link2!E11*100/D$4</f>
        <v>70.833333333333329</v>
      </c>
      <c r="E10" s="332">
        <f>Link2!F11*100/E$4</f>
        <v>56.521739130434781</v>
      </c>
      <c r="F10" s="332">
        <f>Link2!G11*100/F$4</f>
        <v>0</v>
      </c>
      <c r="G10" s="332">
        <f>Link2!H11*100/G$4</f>
        <v>38.157894736842103</v>
      </c>
      <c r="H10" s="332">
        <f>Link2!I11*100/H$4</f>
        <v>18.181818181818183</v>
      </c>
      <c r="I10" s="333">
        <f t="shared" si="0"/>
        <v>36.738957076485676</v>
      </c>
      <c r="J10" s="331">
        <f>Link2!L11*100/J$4</f>
        <v>0</v>
      </c>
      <c r="K10" s="332">
        <f>Link2!M11*100/K$4</f>
        <v>37.837837837837839</v>
      </c>
      <c r="L10" s="332">
        <f>Link2!N11*100/L$4</f>
        <v>50</v>
      </c>
      <c r="M10" s="332">
        <f>Link2!O11*100/M$4</f>
        <v>35</v>
      </c>
      <c r="N10" s="332">
        <f>Link2!P11*100/N$4</f>
        <v>66.666666666666671</v>
      </c>
      <c r="O10" s="332">
        <f>Link2!Q11*100/O$4</f>
        <v>50</v>
      </c>
      <c r="P10" s="332">
        <f>Link2!R11*100/P$4</f>
        <v>100</v>
      </c>
      <c r="Q10" s="334">
        <f>AVERAGE(J10:P10)</f>
        <v>48.500643500643498</v>
      </c>
      <c r="R10" s="405">
        <f>Link2!Y11*100/R$4</f>
        <v>34.615384615384613</v>
      </c>
      <c r="S10" s="43">
        <f>Link2!Z11*100/S$4</f>
        <v>46.153846153846153</v>
      </c>
      <c r="T10" s="43">
        <f>Link2!AA11*100/T$4</f>
        <v>45.454545454545453</v>
      </c>
      <c r="U10" s="406">
        <f>Link2!AB11*100/U$4</f>
        <v>30.76923076923077</v>
      </c>
      <c r="V10" s="407">
        <f t="shared" si="1"/>
        <v>39.248251748251747</v>
      </c>
      <c r="W10" s="395">
        <f t="shared" si="2"/>
        <v>41.495950775126978</v>
      </c>
      <c r="X10" s="226"/>
    </row>
    <row r="11" spans="1:24" x14ac:dyDescent="0.55000000000000004">
      <c r="A11" s="253">
        <f>Data_Individual!B13</f>
        <v>1</v>
      </c>
      <c r="B11" s="253">
        <f>Data_Individual!C13</f>
        <v>6</v>
      </c>
      <c r="C11" s="254" t="str">
        <f>Link2!D12</f>
        <v>ศศิกานต์  จักร์แก้ว</v>
      </c>
      <c r="D11" s="321">
        <f>Link2!E12*100/D$4</f>
        <v>87.5</v>
      </c>
      <c r="E11" s="322">
        <f>Link2!F12*100/E$4</f>
        <v>65.217391304347828</v>
      </c>
      <c r="F11" s="322">
        <f>Link2!G12*100/F$4</f>
        <v>50</v>
      </c>
      <c r="G11" s="322">
        <f>Link2!H12*100/G$4</f>
        <v>71.05263157894737</v>
      </c>
      <c r="H11" s="322">
        <f>Link2!I12*100/H$4</f>
        <v>0</v>
      </c>
      <c r="I11" s="323">
        <f t="shared" si="0"/>
        <v>54.754004576659028</v>
      </c>
      <c r="J11" s="321">
        <f>Link2!L12*100/J$4</f>
        <v>100</v>
      </c>
      <c r="K11" s="322">
        <f>Link2!M12*100/K$4</f>
        <v>59.45945945945946</v>
      </c>
      <c r="L11" s="322">
        <f>Link2!N12*100/L$4</f>
        <v>40</v>
      </c>
      <c r="M11" s="322">
        <f>Link2!O12*100/M$4</f>
        <v>55</v>
      </c>
      <c r="N11" s="322">
        <f>Link2!P12*100/N$4</f>
        <v>33.333333333333336</v>
      </c>
      <c r="O11" s="322">
        <f>Link2!Q12*100/O$4</f>
        <v>100</v>
      </c>
      <c r="P11" s="322">
        <f>Link2!R12*100/P$4</f>
        <v>75</v>
      </c>
      <c r="Q11" s="324">
        <f t="shared" ref="Q11:Q65" si="3">AVERAGE(J11:P11)</f>
        <v>66.113256113256114</v>
      </c>
      <c r="R11" s="41">
        <f>Link2!Y12*100/R$4</f>
        <v>57.692307692307693</v>
      </c>
      <c r="S11" s="41">
        <f>Link2!Z12*100/S$4</f>
        <v>53.846153846153847</v>
      </c>
      <c r="T11" s="41">
        <f>Link2!AA12*100/T$4</f>
        <v>54.545454545454547</v>
      </c>
      <c r="U11" s="41">
        <f>Link2!AB12*100/U$4</f>
        <v>30.76923076923077</v>
      </c>
      <c r="V11" s="402">
        <f t="shared" si="1"/>
        <v>49.21328671328672</v>
      </c>
      <c r="W11" s="393">
        <f t="shared" si="2"/>
        <v>56.693515801067292</v>
      </c>
      <c r="X11" s="226"/>
    </row>
    <row r="12" spans="1:24" x14ac:dyDescent="0.55000000000000004">
      <c r="A12" s="255">
        <f>Data_Individual!B14</f>
        <v>0</v>
      </c>
      <c r="B12" s="255">
        <f>Data_Individual!C14</f>
        <v>0</v>
      </c>
      <c r="C12" s="256">
        <f>Link2!D13</f>
        <v>0</v>
      </c>
      <c r="D12" s="325">
        <f>Link2!E13*100/D$4</f>
        <v>0</v>
      </c>
      <c r="E12" s="326">
        <f>Link2!F13*100/E$4</f>
        <v>0</v>
      </c>
      <c r="F12" s="326">
        <f>Link2!G13*100/F$4</f>
        <v>0</v>
      </c>
      <c r="G12" s="326">
        <f>Link2!H13*100/G$4</f>
        <v>0</v>
      </c>
      <c r="H12" s="326">
        <f>Link2!I13*100/H$4</f>
        <v>0</v>
      </c>
      <c r="I12" s="327">
        <f t="shared" si="0"/>
        <v>0</v>
      </c>
      <c r="J12" s="325">
        <f>Link2!L13*100/J$4</f>
        <v>0</v>
      </c>
      <c r="K12" s="326">
        <f>Link2!M13*100/K$4</f>
        <v>0</v>
      </c>
      <c r="L12" s="326">
        <f>Link2!N13*100/L$4</f>
        <v>0</v>
      </c>
      <c r="M12" s="326">
        <f>Link2!O13*100/M$4</f>
        <v>0</v>
      </c>
      <c r="N12" s="326">
        <f>Link2!P13*100/N$4</f>
        <v>0</v>
      </c>
      <c r="O12" s="326">
        <f>Link2!Q13*100/O$4</f>
        <v>0</v>
      </c>
      <c r="P12" s="326">
        <f>Link2!R13*100/P$4</f>
        <v>0</v>
      </c>
      <c r="Q12" s="328">
        <f t="shared" si="3"/>
        <v>0</v>
      </c>
      <c r="R12" s="42">
        <f>Link2!Y13*100/R$4</f>
        <v>0</v>
      </c>
      <c r="S12" s="42">
        <f>Link2!Z13*100/S$4</f>
        <v>0</v>
      </c>
      <c r="T12" s="42">
        <f>Link2!AA13*100/T$4</f>
        <v>0</v>
      </c>
      <c r="U12" s="42">
        <f>Link2!AB13*100/U$4</f>
        <v>0</v>
      </c>
      <c r="V12" s="404">
        <f t="shared" ref="V12:V65" si="4">AVERAGE(R12:U12)</f>
        <v>0</v>
      </c>
      <c r="W12" s="394">
        <f t="shared" ref="W12:W65" si="5">AVERAGE(I12,Q12,V12)</f>
        <v>0</v>
      </c>
      <c r="X12" s="226"/>
    </row>
    <row r="13" spans="1:24" x14ac:dyDescent="0.55000000000000004">
      <c r="A13" s="255">
        <f>Data_Individual!B15</f>
        <v>0</v>
      </c>
      <c r="B13" s="255">
        <f>Data_Individual!C15</f>
        <v>0</v>
      </c>
      <c r="C13" s="256">
        <f>Link2!D14</f>
        <v>0</v>
      </c>
      <c r="D13" s="325">
        <f>Link2!E14*100/D$4</f>
        <v>0</v>
      </c>
      <c r="E13" s="326">
        <f>Link2!F14*100/E$4</f>
        <v>0</v>
      </c>
      <c r="F13" s="326">
        <f>Link2!G14*100/F$4</f>
        <v>0</v>
      </c>
      <c r="G13" s="326">
        <f>Link2!H14*100/G$4</f>
        <v>0</v>
      </c>
      <c r="H13" s="326">
        <f>Link2!I14*100/H$4</f>
        <v>0</v>
      </c>
      <c r="I13" s="329">
        <f t="shared" si="0"/>
        <v>0</v>
      </c>
      <c r="J13" s="325">
        <f>Link2!L14*100/J$4</f>
        <v>0</v>
      </c>
      <c r="K13" s="326">
        <f>Link2!M14*100/K$4</f>
        <v>0</v>
      </c>
      <c r="L13" s="326">
        <f>Link2!N14*100/L$4</f>
        <v>0</v>
      </c>
      <c r="M13" s="326">
        <f>Link2!O14*100/M$4</f>
        <v>0</v>
      </c>
      <c r="N13" s="326">
        <f>Link2!P14*100/N$4</f>
        <v>0</v>
      </c>
      <c r="O13" s="326">
        <f>Link2!Q14*100/O$4</f>
        <v>0</v>
      </c>
      <c r="P13" s="326">
        <f>Link2!R14*100/P$4</f>
        <v>0</v>
      </c>
      <c r="Q13" s="328">
        <f t="shared" si="3"/>
        <v>0</v>
      </c>
      <c r="R13" s="42">
        <f>Link2!Y14*100/R$4</f>
        <v>0</v>
      </c>
      <c r="S13" s="42">
        <f>Link2!Z14*100/S$4</f>
        <v>0</v>
      </c>
      <c r="T13" s="42">
        <f>Link2!AA14*100/T$4</f>
        <v>0</v>
      </c>
      <c r="U13" s="42">
        <f>Link2!AB14*100/U$4</f>
        <v>0</v>
      </c>
      <c r="V13" s="404">
        <f t="shared" si="4"/>
        <v>0</v>
      </c>
      <c r="W13" s="394">
        <f t="shared" si="5"/>
        <v>0</v>
      </c>
      <c r="X13" s="226"/>
    </row>
    <row r="14" spans="1:24" x14ac:dyDescent="0.55000000000000004">
      <c r="A14" s="255">
        <f>Data_Individual!B16</f>
        <v>0</v>
      </c>
      <c r="B14" s="255">
        <f>Data_Individual!C16</f>
        <v>0</v>
      </c>
      <c r="C14" s="256">
        <f>Link2!D15</f>
        <v>0</v>
      </c>
      <c r="D14" s="325">
        <f>Link2!E15*100/D$4</f>
        <v>0</v>
      </c>
      <c r="E14" s="326">
        <f>Link2!F15*100/E$4</f>
        <v>0</v>
      </c>
      <c r="F14" s="326">
        <f>Link2!G15*100/F$4</f>
        <v>0</v>
      </c>
      <c r="G14" s="326">
        <f>Link2!H15*100/G$4</f>
        <v>0</v>
      </c>
      <c r="H14" s="326">
        <f>Link2!I15*100/H$4</f>
        <v>0</v>
      </c>
      <c r="I14" s="330">
        <f t="shared" si="0"/>
        <v>0</v>
      </c>
      <c r="J14" s="325">
        <f>Link2!L15*100/J$4</f>
        <v>0</v>
      </c>
      <c r="K14" s="326">
        <f>Link2!M15*100/K$4</f>
        <v>0</v>
      </c>
      <c r="L14" s="326">
        <f>Link2!N15*100/L$4</f>
        <v>0</v>
      </c>
      <c r="M14" s="326">
        <f>Link2!O15*100/M$4</f>
        <v>0</v>
      </c>
      <c r="N14" s="326">
        <f>Link2!P15*100/N$4</f>
        <v>0</v>
      </c>
      <c r="O14" s="326">
        <f>Link2!Q15*100/O$4</f>
        <v>0</v>
      </c>
      <c r="P14" s="326">
        <f>Link2!R15*100/P$4</f>
        <v>0</v>
      </c>
      <c r="Q14" s="328">
        <f t="shared" si="3"/>
        <v>0</v>
      </c>
      <c r="R14" s="42">
        <f>Link2!Y15*100/R$4</f>
        <v>0</v>
      </c>
      <c r="S14" s="42">
        <f>Link2!Z15*100/S$4</f>
        <v>0</v>
      </c>
      <c r="T14" s="42">
        <f>Link2!AA15*100/T$4</f>
        <v>0</v>
      </c>
      <c r="U14" s="42">
        <f>Link2!AB15*100/U$4</f>
        <v>0</v>
      </c>
      <c r="V14" s="404">
        <f t="shared" si="4"/>
        <v>0</v>
      </c>
      <c r="W14" s="394">
        <f t="shared" si="5"/>
        <v>0</v>
      </c>
      <c r="X14" s="226"/>
    </row>
    <row r="15" spans="1:24" ht="24" thickBot="1" x14ac:dyDescent="0.6">
      <c r="A15" s="257">
        <f>Data_Individual!B17</f>
        <v>0</v>
      </c>
      <c r="B15" s="257">
        <f>Data_Individual!C17</f>
        <v>0</v>
      </c>
      <c r="C15" s="258">
        <f>Link2!D16</f>
        <v>0</v>
      </c>
      <c r="D15" s="331">
        <f>Link2!E16*100/D$4</f>
        <v>0</v>
      </c>
      <c r="E15" s="332">
        <f>Link2!F16*100/E$4</f>
        <v>0</v>
      </c>
      <c r="F15" s="332">
        <f>Link2!G16*100/F$4</f>
        <v>0</v>
      </c>
      <c r="G15" s="332">
        <f>Link2!H16*100/G$4</f>
        <v>0</v>
      </c>
      <c r="H15" s="332">
        <f>Link2!I16*100/H$4</f>
        <v>0</v>
      </c>
      <c r="I15" s="333">
        <f t="shared" si="0"/>
        <v>0</v>
      </c>
      <c r="J15" s="331">
        <f>Link2!L16*100/J$4</f>
        <v>0</v>
      </c>
      <c r="K15" s="332">
        <f>Link2!M16*100/K$4</f>
        <v>0</v>
      </c>
      <c r="L15" s="332">
        <f>Link2!N16*100/L$4</f>
        <v>0</v>
      </c>
      <c r="M15" s="332">
        <f>Link2!O16*100/M$4</f>
        <v>0</v>
      </c>
      <c r="N15" s="332">
        <f>Link2!P16*100/N$4</f>
        <v>0</v>
      </c>
      <c r="O15" s="332">
        <f>Link2!Q16*100/O$4</f>
        <v>0</v>
      </c>
      <c r="P15" s="332">
        <f>Link2!R16*100/P$4</f>
        <v>0</v>
      </c>
      <c r="Q15" s="334">
        <f t="shared" si="3"/>
        <v>0</v>
      </c>
      <c r="R15" s="43">
        <f>Link2!Y16*100/R$4</f>
        <v>0</v>
      </c>
      <c r="S15" s="43">
        <f>Link2!Z16*100/S$4</f>
        <v>0</v>
      </c>
      <c r="T15" s="43">
        <f>Link2!AA16*100/T$4</f>
        <v>0</v>
      </c>
      <c r="U15" s="43">
        <f>Link2!AB16*100/U$4</f>
        <v>0</v>
      </c>
      <c r="V15" s="407">
        <f t="shared" si="4"/>
        <v>0</v>
      </c>
      <c r="W15" s="395">
        <f t="shared" si="5"/>
        <v>0</v>
      </c>
      <c r="X15" s="230"/>
    </row>
    <row r="16" spans="1:24" x14ac:dyDescent="0.55000000000000004">
      <c r="A16" s="253">
        <f>Data_Individual!B18</f>
        <v>0</v>
      </c>
      <c r="B16" s="253">
        <f>Data_Individual!C18</f>
        <v>0</v>
      </c>
      <c r="C16" s="254">
        <f>Link2!D17</f>
        <v>0</v>
      </c>
      <c r="D16" s="321">
        <f>Link2!E17*100/D$4</f>
        <v>0</v>
      </c>
      <c r="E16" s="322">
        <f>Link2!F17*100/E$4</f>
        <v>0</v>
      </c>
      <c r="F16" s="322">
        <f>Link2!G17*100/F$4</f>
        <v>0</v>
      </c>
      <c r="G16" s="322">
        <f>Link2!H17*100/G$4</f>
        <v>0</v>
      </c>
      <c r="H16" s="322">
        <f>Link2!I17*100/H$4</f>
        <v>0</v>
      </c>
      <c r="I16" s="323">
        <f t="shared" si="0"/>
        <v>0</v>
      </c>
      <c r="J16" s="321">
        <f>Link2!L17*100/J$4</f>
        <v>0</v>
      </c>
      <c r="K16" s="322">
        <f>Link2!M17*100/K$4</f>
        <v>0</v>
      </c>
      <c r="L16" s="322">
        <f>Link2!N17*100/L$4</f>
        <v>0</v>
      </c>
      <c r="M16" s="322">
        <f>Link2!O17*100/M$4</f>
        <v>0</v>
      </c>
      <c r="N16" s="322">
        <f>Link2!P17*100/N$4</f>
        <v>0</v>
      </c>
      <c r="O16" s="322">
        <f>Link2!Q17*100/O$4</f>
        <v>0</v>
      </c>
      <c r="P16" s="322">
        <f>Link2!R17*100/P$4</f>
        <v>0</v>
      </c>
      <c r="Q16" s="324">
        <f t="shared" si="3"/>
        <v>0</v>
      </c>
      <c r="R16" s="41">
        <f>Link2!Y17*100/R$4</f>
        <v>0</v>
      </c>
      <c r="S16" s="41">
        <f>Link2!Z17*100/S$4</f>
        <v>0</v>
      </c>
      <c r="T16" s="41">
        <f>Link2!AA17*100/T$4</f>
        <v>0</v>
      </c>
      <c r="U16" s="41">
        <f>Link2!AB17*100/U$4</f>
        <v>0</v>
      </c>
      <c r="V16" s="402">
        <f t="shared" si="4"/>
        <v>0</v>
      </c>
      <c r="W16" s="393">
        <f t="shared" si="5"/>
        <v>0</v>
      </c>
      <c r="X16" s="226"/>
    </row>
    <row r="17" spans="1:24" x14ac:dyDescent="0.55000000000000004">
      <c r="A17" s="255">
        <f>Data_Individual!B19</f>
        <v>0</v>
      </c>
      <c r="B17" s="255">
        <f>Data_Individual!C19</f>
        <v>0</v>
      </c>
      <c r="C17" s="256">
        <f>Link2!D18</f>
        <v>0</v>
      </c>
      <c r="D17" s="325">
        <f>Link2!E18*100/D$4</f>
        <v>0</v>
      </c>
      <c r="E17" s="326">
        <f>Link2!F18*100/E$4</f>
        <v>0</v>
      </c>
      <c r="F17" s="326">
        <f>Link2!G18*100/F$4</f>
        <v>0</v>
      </c>
      <c r="G17" s="326">
        <f>Link2!H18*100/G$4</f>
        <v>0</v>
      </c>
      <c r="H17" s="326">
        <f>Link2!I18*100/H$4</f>
        <v>0</v>
      </c>
      <c r="I17" s="327">
        <f t="shared" si="0"/>
        <v>0</v>
      </c>
      <c r="J17" s="325">
        <f>Link2!L18*100/J$4</f>
        <v>0</v>
      </c>
      <c r="K17" s="326">
        <f>Link2!M18*100/K$4</f>
        <v>0</v>
      </c>
      <c r="L17" s="326">
        <f>Link2!N18*100/L$4</f>
        <v>0</v>
      </c>
      <c r="M17" s="326">
        <f>Link2!O18*100/M$4</f>
        <v>0</v>
      </c>
      <c r="N17" s="326">
        <f>Link2!P18*100/N$4</f>
        <v>0</v>
      </c>
      <c r="O17" s="326">
        <f>Link2!Q18*100/O$4</f>
        <v>0</v>
      </c>
      <c r="P17" s="326">
        <f>Link2!R18*100/P$4</f>
        <v>0</v>
      </c>
      <c r="Q17" s="328">
        <f t="shared" si="3"/>
        <v>0</v>
      </c>
      <c r="R17" s="42">
        <f>Link2!Y18*100/R$4</f>
        <v>0</v>
      </c>
      <c r="S17" s="42">
        <f>Link2!Z18*100/S$4</f>
        <v>0</v>
      </c>
      <c r="T17" s="42">
        <f>Link2!AA18*100/T$4</f>
        <v>0</v>
      </c>
      <c r="U17" s="42">
        <f>Link2!AB18*100/U$4</f>
        <v>0</v>
      </c>
      <c r="V17" s="404">
        <f t="shared" si="4"/>
        <v>0</v>
      </c>
      <c r="W17" s="394">
        <f t="shared" si="5"/>
        <v>0</v>
      </c>
      <c r="X17" s="226"/>
    </row>
    <row r="18" spans="1:24" x14ac:dyDescent="0.55000000000000004">
      <c r="A18" s="255">
        <f>Data_Individual!B20</f>
        <v>0</v>
      </c>
      <c r="B18" s="255">
        <f>Data_Individual!C20</f>
        <v>0</v>
      </c>
      <c r="C18" s="256">
        <f>Link2!D19</f>
        <v>0</v>
      </c>
      <c r="D18" s="325">
        <f>Link2!E19*100/D$4</f>
        <v>0</v>
      </c>
      <c r="E18" s="326">
        <f>Link2!F19*100/E$4</f>
        <v>0</v>
      </c>
      <c r="F18" s="326">
        <f>Link2!G19*100/F$4</f>
        <v>0</v>
      </c>
      <c r="G18" s="326">
        <f>Link2!H19*100/G$4</f>
        <v>0</v>
      </c>
      <c r="H18" s="326">
        <f>Link2!I19*100/H$4</f>
        <v>0</v>
      </c>
      <c r="I18" s="329">
        <f t="shared" si="0"/>
        <v>0</v>
      </c>
      <c r="J18" s="325">
        <f>Link2!L19*100/J$4</f>
        <v>0</v>
      </c>
      <c r="K18" s="326">
        <f>Link2!M19*100/K$4</f>
        <v>0</v>
      </c>
      <c r="L18" s="326">
        <f>Link2!N19*100/L$4</f>
        <v>0</v>
      </c>
      <c r="M18" s="326">
        <f>Link2!O19*100/M$4</f>
        <v>0</v>
      </c>
      <c r="N18" s="326">
        <f>Link2!P19*100/N$4</f>
        <v>0</v>
      </c>
      <c r="O18" s="326">
        <f>Link2!Q19*100/O$4</f>
        <v>0</v>
      </c>
      <c r="P18" s="326">
        <f>Link2!R19*100/P$4</f>
        <v>0</v>
      </c>
      <c r="Q18" s="328">
        <f t="shared" si="3"/>
        <v>0</v>
      </c>
      <c r="R18" s="42">
        <f>Link2!Y19*100/R$4</f>
        <v>0</v>
      </c>
      <c r="S18" s="42">
        <f>Link2!Z19*100/S$4</f>
        <v>0</v>
      </c>
      <c r="T18" s="42">
        <f>Link2!AA19*100/T$4</f>
        <v>0</v>
      </c>
      <c r="U18" s="42">
        <f>Link2!AB19*100/U$4</f>
        <v>0</v>
      </c>
      <c r="V18" s="404">
        <f t="shared" si="4"/>
        <v>0</v>
      </c>
      <c r="W18" s="394">
        <f t="shared" si="5"/>
        <v>0</v>
      </c>
      <c r="X18" s="226"/>
    </row>
    <row r="19" spans="1:24" x14ac:dyDescent="0.55000000000000004">
      <c r="A19" s="255">
        <f>Data_Individual!B21</f>
        <v>0</v>
      </c>
      <c r="B19" s="255">
        <f>Data_Individual!C21</f>
        <v>0</v>
      </c>
      <c r="C19" s="256">
        <f>Link2!D20</f>
        <v>0</v>
      </c>
      <c r="D19" s="325">
        <f>Link2!E20*100/D$4</f>
        <v>0</v>
      </c>
      <c r="E19" s="326">
        <f>Link2!F20*100/E$4</f>
        <v>0</v>
      </c>
      <c r="F19" s="326">
        <f>Link2!G20*100/F$4</f>
        <v>0</v>
      </c>
      <c r="G19" s="326">
        <f>Link2!H20*100/G$4</f>
        <v>0</v>
      </c>
      <c r="H19" s="326">
        <f>Link2!I20*100/H$4</f>
        <v>0</v>
      </c>
      <c r="I19" s="330">
        <f t="shared" si="0"/>
        <v>0</v>
      </c>
      <c r="J19" s="325">
        <f>Link2!L20*100/J$4</f>
        <v>0</v>
      </c>
      <c r="K19" s="326">
        <f>Link2!M20*100/K$4</f>
        <v>0</v>
      </c>
      <c r="L19" s="326">
        <f>Link2!N20*100/L$4</f>
        <v>0</v>
      </c>
      <c r="M19" s="326">
        <f>Link2!O20*100/M$4</f>
        <v>0</v>
      </c>
      <c r="N19" s="326">
        <f>Link2!P20*100/N$4</f>
        <v>0</v>
      </c>
      <c r="O19" s="326">
        <f>Link2!Q20*100/O$4</f>
        <v>0</v>
      </c>
      <c r="P19" s="326">
        <f>Link2!R20*100/P$4</f>
        <v>0</v>
      </c>
      <c r="Q19" s="328">
        <f t="shared" si="3"/>
        <v>0</v>
      </c>
      <c r="R19" s="42">
        <f>Link2!Y20*100/R$4</f>
        <v>0</v>
      </c>
      <c r="S19" s="42">
        <f>Link2!Z20*100/S$4</f>
        <v>0</v>
      </c>
      <c r="T19" s="42">
        <f>Link2!AA20*100/T$4</f>
        <v>0</v>
      </c>
      <c r="U19" s="42">
        <f>Link2!AB20*100/U$4</f>
        <v>0</v>
      </c>
      <c r="V19" s="404">
        <f t="shared" si="4"/>
        <v>0</v>
      </c>
      <c r="W19" s="394">
        <f t="shared" si="5"/>
        <v>0</v>
      </c>
      <c r="X19" s="226"/>
    </row>
    <row r="20" spans="1:24" ht="24" thickBot="1" x14ac:dyDescent="0.6">
      <c r="A20" s="257">
        <f>Data_Individual!B22</f>
        <v>0</v>
      </c>
      <c r="B20" s="257">
        <f>Data_Individual!C22</f>
        <v>0</v>
      </c>
      <c r="C20" s="258">
        <f>Link2!D21</f>
        <v>0</v>
      </c>
      <c r="D20" s="331">
        <f>Link2!E21*100/D$4</f>
        <v>0</v>
      </c>
      <c r="E20" s="332">
        <f>Link2!F21*100/E$4</f>
        <v>0</v>
      </c>
      <c r="F20" s="332">
        <f>Link2!G21*100/F$4</f>
        <v>0</v>
      </c>
      <c r="G20" s="332">
        <f>Link2!H21*100/G$4</f>
        <v>0</v>
      </c>
      <c r="H20" s="332">
        <f>Link2!I21*100/H$4</f>
        <v>0</v>
      </c>
      <c r="I20" s="333">
        <f t="shared" si="0"/>
        <v>0</v>
      </c>
      <c r="J20" s="331">
        <f>Link2!L21*100/J$4</f>
        <v>0</v>
      </c>
      <c r="K20" s="332">
        <f>Link2!M21*100/K$4</f>
        <v>0</v>
      </c>
      <c r="L20" s="332">
        <f>Link2!N21*100/L$4</f>
        <v>0</v>
      </c>
      <c r="M20" s="332">
        <f>Link2!O21*100/M$4</f>
        <v>0</v>
      </c>
      <c r="N20" s="332">
        <f>Link2!P21*100/N$4</f>
        <v>0</v>
      </c>
      <c r="O20" s="332">
        <f>Link2!Q21*100/O$4</f>
        <v>0</v>
      </c>
      <c r="P20" s="332">
        <f>Link2!R21*100/P$4</f>
        <v>0</v>
      </c>
      <c r="Q20" s="334">
        <f t="shared" si="3"/>
        <v>0</v>
      </c>
      <c r="R20" s="43">
        <f>Link2!Y21*100/R$4</f>
        <v>0</v>
      </c>
      <c r="S20" s="43">
        <f>Link2!Z21*100/S$4</f>
        <v>0</v>
      </c>
      <c r="T20" s="43">
        <f>Link2!AA21*100/T$4</f>
        <v>0</v>
      </c>
      <c r="U20" s="43">
        <f>Link2!AB21*100/U$4</f>
        <v>0</v>
      </c>
      <c r="V20" s="407">
        <f t="shared" si="4"/>
        <v>0</v>
      </c>
      <c r="W20" s="395">
        <f t="shared" si="5"/>
        <v>0</v>
      </c>
      <c r="X20" s="226"/>
    </row>
    <row r="21" spans="1:24" x14ac:dyDescent="0.55000000000000004">
      <c r="A21" s="253">
        <f>Data_Individual!B23</f>
        <v>0</v>
      </c>
      <c r="B21" s="253">
        <f>Data_Individual!C23</f>
        <v>0</v>
      </c>
      <c r="C21" s="254">
        <f>Link2!D22</f>
        <v>0</v>
      </c>
      <c r="D21" s="321">
        <f>Link2!E22*100/D$4</f>
        <v>0</v>
      </c>
      <c r="E21" s="322">
        <f>Link2!F22*100/E$4</f>
        <v>0</v>
      </c>
      <c r="F21" s="322">
        <f>Link2!G22*100/F$4</f>
        <v>0</v>
      </c>
      <c r="G21" s="322">
        <f>Link2!H22*100/G$4</f>
        <v>0</v>
      </c>
      <c r="H21" s="322">
        <f>Link2!I22*100/H$4</f>
        <v>0</v>
      </c>
      <c r="I21" s="323">
        <f t="shared" si="0"/>
        <v>0</v>
      </c>
      <c r="J21" s="321">
        <f>Link2!L22*100/J$4</f>
        <v>0</v>
      </c>
      <c r="K21" s="322">
        <f>Link2!M22*100/K$4</f>
        <v>0</v>
      </c>
      <c r="L21" s="322">
        <f>Link2!N22*100/L$4</f>
        <v>0</v>
      </c>
      <c r="M21" s="322">
        <f>Link2!O22*100/M$4</f>
        <v>0</v>
      </c>
      <c r="N21" s="322">
        <f>Link2!P22*100/N$4</f>
        <v>0</v>
      </c>
      <c r="O21" s="322">
        <f>Link2!Q22*100/O$4</f>
        <v>0</v>
      </c>
      <c r="P21" s="322">
        <f>Link2!R22*100/P$4</f>
        <v>0</v>
      </c>
      <c r="Q21" s="324">
        <f t="shared" si="3"/>
        <v>0</v>
      </c>
      <c r="R21" s="41">
        <f>Link2!Y22*100/R$4</f>
        <v>0</v>
      </c>
      <c r="S21" s="41">
        <f>Link2!Z22*100/S$4</f>
        <v>0</v>
      </c>
      <c r="T21" s="41">
        <f>Link2!AA22*100/T$4</f>
        <v>0</v>
      </c>
      <c r="U21" s="41">
        <f>Link2!AB22*100/U$4</f>
        <v>0</v>
      </c>
      <c r="V21" s="402">
        <f t="shared" si="4"/>
        <v>0</v>
      </c>
      <c r="W21" s="393">
        <f t="shared" si="5"/>
        <v>0</v>
      </c>
      <c r="X21" s="226"/>
    </row>
    <row r="22" spans="1:24" x14ac:dyDescent="0.55000000000000004">
      <c r="A22" s="255">
        <f>Data_Individual!B24</f>
        <v>0</v>
      </c>
      <c r="B22" s="255">
        <f>Data_Individual!C24</f>
        <v>0</v>
      </c>
      <c r="C22" s="256">
        <f>Link2!D23</f>
        <v>0</v>
      </c>
      <c r="D22" s="325">
        <f>Link2!E23*100/D$4</f>
        <v>0</v>
      </c>
      <c r="E22" s="326">
        <f>Link2!F23*100/E$4</f>
        <v>0</v>
      </c>
      <c r="F22" s="326">
        <f>Link2!G23*100/F$4</f>
        <v>0</v>
      </c>
      <c r="G22" s="326">
        <f>Link2!H23*100/G$4</f>
        <v>0</v>
      </c>
      <c r="H22" s="326">
        <f>Link2!I23*100/H$4</f>
        <v>0</v>
      </c>
      <c r="I22" s="327">
        <f t="shared" si="0"/>
        <v>0</v>
      </c>
      <c r="J22" s="325">
        <f>Link2!L23*100/J$4</f>
        <v>0</v>
      </c>
      <c r="K22" s="326">
        <f>Link2!M23*100/K$4</f>
        <v>0</v>
      </c>
      <c r="L22" s="326">
        <f>Link2!N23*100/L$4</f>
        <v>0</v>
      </c>
      <c r="M22" s="326">
        <f>Link2!O23*100/M$4</f>
        <v>0</v>
      </c>
      <c r="N22" s="326">
        <f>Link2!P23*100/N$4</f>
        <v>0</v>
      </c>
      <c r="O22" s="326">
        <f>Link2!Q23*100/O$4</f>
        <v>0</v>
      </c>
      <c r="P22" s="326">
        <f>Link2!R23*100/P$4</f>
        <v>0</v>
      </c>
      <c r="Q22" s="328">
        <f t="shared" si="3"/>
        <v>0</v>
      </c>
      <c r="R22" s="42">
        <f>Link2!Y23*100/R$4</f>
        <v>0</v>
      </c>
      <c r="S22" s="42">
        <f>Link2!Z23*100/S$4</f>
        <v>0</v>
      </c>
      <c r="T22" s="42">
        <f>Link2!AA23*100/T$4</f>
        <v>0</v>
      </c>
      <c r="U22" s="42">
        <f>Link2!AB23*100/U$4</f>
        <v>0</v>
      </c>
      <c r="V22" s="404">
        <f t="shared" si="4"/>
        <v>0</v>
      </c>
      <c r="W22" s="394">
        <f t="shared" si="5"/>
        <v>0</v>
      </c>
      <c r="X22" s="226"/>
    </row>
    <row r="23" spans="1:24" s="261" customFormat="1" x14ac:dyDescent="0.55000000000000004">
      <c r="A23" s="255">
        <f>Data_Individual!B25</f>
        <v>0</v>
      </c>
      <c r="B23" s="259">
        <f>Data_Individual!C25</f>
        <v>0</v>
      </c>
      <c r="C23" s="260">
        <f>Link2!D24</f>
        <v>0</v>
      </c>
      <c r="D23" s="325">
        <f>Link2!E24*100/D$4</f>
        <v>0</v>
      </c>
      <c r="E23" s="326">
        <f>Link2!F24*100/E$4</f>
        <v>0</v>
      </c>
      <c r="F23" s="326">
        <f>Link2!G24*100/F$4</f>
        <v>0</v>
      </c>
      <c r="G23" s="326">
        <f>Link2!H24*100/G$4</f>
        <v>0</v>
      </c>
      <c r="H23" s="326">
        <f>Link2!I24*100/H$4</f>
        <v>0</v>
      </c>
      <c r="I23" s="329">
        <f t="shared" si="0"/>
        <v>0</v>
      </c>
      <c r="J23" s="325">
        <f>Link2!L24*100/J$4</f>
        <v>0</v>
      </c>
      <c r="K23" s="326">
        <f>Link2!M24*100/K$4</f>
        <v>0</v>
      </c>
      <c r="L23" s="326">
        <f>Link2!N24*100/L$4</f>
        <v>0</v>
      </c>
      <c r="M23" s="326">
        <f>Link2!O24*100/M$4</f>
        <v>0</v>
      </c>
      <c r="N23" s="326">
        <f>Link2!P24*100/N$4</f>
        <v>0</v>
      </c>
      <c r="O23" s="326">
        <f>Link2!Q24*100/O$4</f>
        <v>0</v>
      </c>
      <c r="P23" s="326">
        <f>Link2!R24*100/P$4</f>
        <v>0</v>
      </c>
      <c r="Q23" s="328">
        <f t="shared" si="3"/>
        <v>0</v>
      </c>
      <c r="R23" s="42">
        <f>Link2!Y24*100/R$4</f>
        <v>0</v>
      </c>
      <c r="S23" s="42">
        <f>Link2!Z24*100/S$4</f>
        <v>0</v>
      </c>
      <c r="T23" s="42">
        <f>Link2!AA24*100/T$4</f>
        <v>0</v>
      </c>
      <c r="U23" s="42">
        <f>Link2!AB24*100/U$4</f>
        <v>0</v>
      </c>
      <c r="V23" s="404">
        <f t="shared" si="4"/>
        <v>0</v>
      </c>
      <c r="W23" s="394">
        <f t="shared" si="5"/>
        <v>0</v>
      </c>
    </row>
    <row r="24" spans="1:24" s="261" customFormat="1" x14ac:dyDescent="0.55000000000000004">
      <c r="A24" s="255">
        <f>Data_Individual!B26</f>
        <v>0</v>
      </c>
      <c r="B24" s="259">
        <f>Data_Individual!C26</f>
        <v>0</v>
      </c>
      <c r="C24" s="260">
        <f>Link2!D25</f>
        <v>0</v>
      </c>
      <c r="D24" s="325">
        <f>Link2!E25*100/D$4</f>
        <v>0</v>
      </c>
      <c r="E24" s="326">
        <f>Link2!F25*100/E$4</f>
        <v>0</v>
      </c>
      <c r="F24" s="326">
        <f>Link2!G25*100/F$4</f>
        <v>0</v>
      </c>
      <c r="G24" s="326">
        <f>Link2!H25*100/G$4</f>
        <v>0</v>
      </c>
      <c r="H24" s="326">
        <f>Link2!I25*100/H$4</f>
        <v>0</v>
      </c>
      <c r="I24" s="330">
        <f t="shared" si="0"/>
        <v>0</v>
      </c>
      <c r="J24" s="325">
        <f>Link2!L25*100/J$4</f>
        <v>0</v>
      </c>
      <c r="K24" s="326">
        <f>Link2!M25*100/K$4</f>
        <v>0</v>
      </c>
      <c r="L24" s="326">
        <f>Link2!N25*100/L$4</f>
        <v>0</v>
      </c>
      <c r="M24" s="326">
        <f>Link2!O25*100/M$4</f>
        <v>0</v>
      </c>
      <c r="N24" s="326">
        <f>Link2!P25*100/N$4</f>
        <v>0</v>
      </c>
      <c r="O24" s="326">
        <f>Link2!Q25*100/O$4</f>
        <v>0</v>
      </c>
      <c r="P24" s="326">
        <f>Link2!R25*100/P$4</f>
        <v>0</v>
      </c>
      <c r="Q24" s="328">
        <f t="shared" si="3"/>
        <v>0</v>
      </c>
      <c r="R24" s="42">
        <f>Link2!Y25*100/R$4</f>
        <v>0</v>
      </c>
      <c r="S24" s="42">
        <f>Link2!Z25*100/S$4</f>
        <v>0</v>
      </c>
      <c r="T24" s="42">
        <f>Link2!AA25*100/T$4</f>
        <v>0</v>
      </c>
      <c r="U24" s="42">
        <f>Link2!AB25*100/U$4</f>
        <v>0</v>
      </c>
      <c r="V24" s="404">
        <f t="shared" si="4"/>
        <v>0</v>
      </c>
      <c r="W24" s="394">
        <f t="shared" si="5"/>
        <v>0</v>
      </c>
    </row>
    <row r="25" spans="1:24" s="261" customFormat="1" ht="24" thickBot="1" x14ac:dyDescent="0.6">
      <c r="A25" s="257">
        <f>Data_Individual!B27</f>
        <v>0</v>
      </c>
      <c r="B25" s="262">
        <f>Data_Individual!C27</f>
        <v>0</v>
      </c>
      <c r="C25" s="263">
        <f>Link2!D26</f>
        <v>0</v>
      </c>
      <c r="D25" s="331">
        <f>Link2!E26*100/D$4</f>
        <v>0</v>
      </c>
      <c r="E25" s="332">
        <f>Link2!F26*100/E$4</f>
        <v>0</v>
      </c>
      <c r="F25" s="332">
        <f>Link2!G26*100/F$4</f>
        <v>0</v>
      </c>
      <c r="G25" s="332">
        <f>Link2!H26*100/G$4</f>
        <v>0</v>
      </c>
      <c r="H25" s="332">
        <f>Link2!I26*100/H$4</f>
        <v>0</v>
      </c>
      <c r="I25" s="333">
        <f t="shared" si="0"/>
        <v>0</v>
      </c>
      <c r="J25" s="331">
        <f>Link2!L26*100/J$4</f>
        <v>0</v>
      </c>
      <c r="K25" s="332">
        <f>Link2!M26*100/K$4</f>
        <v>0</v>
      </c>
      <c r="L25" s="332">
        <f>Link2!N26*100/L$4</f>
        <v>0</v>
      </c>
      <c r="M25" s="332">
        <f>Link2!O26*100/M$4</f>
        <v>0</v>
      </c>
      <c r="N25" s="332">
        <f>Link2!P26*100/N$4</f>
        <v>0</v>
      </c>
      <c r="O25" s="332">
        <f>Link2!Q26*100/O$4</f>
        <v>0</v>
      </c>
      <c r="P25" s="332">
        <f>Link2!R26*100/P$4</f>
        <v>0</v>
      </c>
      <c r="Q25" s="334">
        <f t="shared" si="3"/>
        <v>0</v>
      </c>
      <c r="R25" s="43">
        <f>Link2!Y26*100/R$4</f>
        <v>0</v>
      </c>
      <c r="S25" s="43">
        <f>Link2!Z26*100/S$4</f>
        <v>0</v>
      </c>
      <c r="T25" s="43">
        <f>Link2!AA26*100/T$4</f>
        <v>0</v>
      </c>
      <c r="U25" s="43">
        <f>Link2!AB26*100/U$4</f>
        <v>0</v>
      </c>
      <c r="V25" s="407">
        <f t="shared" si="4"/>
        <v>0</v>
      </c>
      <c r="W25" s="395">
        <f t="shared" si="5"/>
        <v>0</v>
      </c>
    </row>
    <row r="26" spans="1:24" x14ac:dyDescent="0.55000000000000004">
      <c r="A26" s="253">
        <f>Data_Individual!B28</f>
        <v>0</v>
      </c>
      <c r="B26" s="253">
        <f>Data_Individual!C28</f>
        <v>0</v>
      </c>
      <c r="C26" s="254">
        <f>Link2!D27</f>
        <v>0</v>
      </c>
      <c r="D26" s="321">
        <f>Link2!E27*100/D$4</f>
        <v>0</v>
      </c>
      <c r="E26" s="322">
        <f>Link2!F27*100/E$4</f>
        <v>0</v>
      </c>
      <c r="F26" s="322">
        <f>Link2!G27*100/F$4</f>
        <v>0</v>
      </c>
      <c r="G26" s="322">
        <f>Link2!H27*100/G$4</f>
        <v>0</v>
      </c>
      <c r="H26" s="322">
        <f>Link2!I27*100/H$4</f>
        <v>0</v>
      </c>
      <c r="I26" s="323">
        <f t="shared" si="0"/>
        <v>0</v>
      </c>
      <c r="J26" s="321">
        <f>Link2!L27*100/J$4</f>
        <v>0</v>
      </c>
      <c r="K26" s="322">
        <f>Link2!M27*100/K$4</f>
        <v>0</v>
      </c>
      <c r="L26" s="322">
        <f>Link2!N27*100/L$4</f>
        <v>0</v>
      </c>
      <c r="M26" s="322">
        <f>Link2!O27*100/M$4</f>
        <v>0</v>
      </c>
      <c r="N26" s="322">
        <f>Link2!P27*100/N$4</f>
        <v>0</v>
      </c>
      <c r="O26" s="322">
        <f>Link2!Q27*100/O$4</f>
        <v>0</v>
      </c>
      <c r="P26" s="322">
        <f>Link2!R27*100/P$4</f>
        <v>0</v>
      </c>
      <c r="Q26" s="324">
        <f t="shared" si="3"/>
        <v>0</v>
      </c>
      <c r="R26" s="41">
        <f>Link2!Y27*100/R$4</f>
        <v>0</v>
      </c>
      <c r="S26" s="41">
        <f>Link2!Z27*100/S$4</f>
        <v>0</v>
      </c>
      <c r="T26" s="41">
        <f>Link2!AA27*100/T$4</f>
        <v>0</v>
      </c>
      <c r="U26" s="41">
        <f>Link2!AB27*100/U$4</f>
        <v>0</v>
      </c>
      <c r="V26" s="402">
        <f t="shared" si="4"/>
        <v>0</v>
      </c>
      <c r="W26" s="393">
        <f t="shared" si="5"/>
        <v>0</v>
      </c>
    </row>
    <row r="27" spans="1:24" x14ac:dyDescent="0.55000000000000004">
      <c r="A27" s="255">
        <f>Data_Individual!B29</f>
        <v>0</v>
      </c>
      <c r="B27" s="255">
        <f>Data_Individual!C29</f>
        <v>0</v>
      </c>
      <c r="C27" s="256">
        <f>Link2!D28</f>
        <v>0</v>
      </c>
      <c r="D27" s="325">
        <f>Link2!E28*100/D$4</f>
        <v>0</v>
      </c>
      <c r="E27" s="326">
        <f>Link2!F28*100/E$4</f>
        <v>0</v>
      </c>
      <c r="F27" s="326">
        <f>Link2!G28*100/F$4</f>
        <v>0</v>
      </c>
      <c r="G27" s="326">
        <f>Link2!H28*100/G$4</f>
        <v>0</v>
      </c>
      <c r="H27" s="326">
        <f>Link2!I28*100/H$4</f>
        <v>0</v>
      </c>
      <c r="I27" s="327">
        <f t="shared" si="0"/>
        <v>0</v>
      </c>
      <c r="J27" s="325">
        <f>Link2!L28*100/J$4</f>
        <v>0</v>
      </c>
      <c r="K27" s="326">
        <f>Link2!M28*100/K$4</f>
        <v>0</v>
      </c>
      <c r="L27" s="326">
        <f>Link2!N28*100/L$4</f>
        <v>0</v>
      </c>
      <c r="M27" s="326">
        <f>Link2!O28*100/M$4</f>
        <v>0</v>
      </c>
      <c r="N27" s="326">
        <f>Link2!P28*100/N$4</f>
        <v>0</v>
      </c>
      <c r="O27" s="326">
        <f>Link2!Q28*100/O$4</f>
        <v>0</v>
      </c>
      <c r="P27" s="326">
        <f>Link2!R28*100/P$4</f>
        <v>0</v>
      </c>
      <c r="Q27" s="328">
        <f t="shared" si="3"/>
        <v>0</v>
      </c>
      <c r="R27" s="42">
        <f>Link2!Y28*100/R$4</f>
        <v>0</v>
      </c>
      <c r="S27" s="42">
        <f>Link2!Z28*100/S$4</f>
        <v>0</v>
      </c>
      <c r="T27" s="42">
        <f>Link2!AA28*100/T$4</f>
        <v>0</v>
      </c>
      <c r="U27" s="42">
        <f>Link2!AB28*100/U$4</f>
        <v>0</v>
      </c>
      <c r="V27" s="404">
        <f t="shared" si="4"/>
        <v>0</v>
      </c>
      <c r="W27" s="394">
        <f t="shared" si="5"/>
        <v>0</v>
      </c>
    </row>
    <row r="28" spans="1:24" x14ac:dyDescent="0.55000000000000004">
      <c r="A28" s="255">
        <f>Data_Individual!B30</f>
        <v>0</v>
      </c>
      <c r="B28" s="255">
        <f>Data_Individual!C30</f>
        <v>0</v>
      </c>
      <c r="C28" s="256">
        <f>Link2!D29</f>
        <v>0</v>
      </c>
      <c r="D28" s="325">
        <f>Link2!E29*100/D$4</f>
        <v>0</v>
      </c>
      <c r="E28" s="326">
        <f>Link2!F29*100/E$4</f>
        <v>0</v>
      </c>
      <c r="F28" s="326">
        <f>Link2!G29*100/F$4</f>
        <v>0</v>
      </c>
      <c r="G28" s="326">
        <f>Link2!H29*100/G$4</f>
        <v>0</v>
      </c>
      <c r="H28" s="326">
        <f>Link2!I29*100/H$4</f>
        <v>0</v>
      </c>
      <c r="I28" s="329">
        <f t="shared" si="0"/>
        <v>0</v>
      </c>
      <c r="J28" s="325">
        <f>Link2!L29*100/J$4</f>
        <v>0</v>
      </c>
      <c r="K28" s="326">
        <f>Link2!M29*100/K$4</f>
        <v>0</v>
      </c>
      <c r="L28" s="326">
        <f>Link2!N29*100/L$4</f>
        <v>0</v>
      </c>
      <c r="M28" s="326">
        <f>Link2!O29*100/M$4</f>
        <v>0</v>
      </c>
      <c r="N28" s="326">
        <f>Link2!P29*100/N$4</f>
        <v>0</v>
      </c>
      <c r="O28" s="326">
        <f>Link2!Q29*100/O$4</f>
        <v>0</v>
      </c>
      <c r="P28" s="326">
        <f>Link2!R29*100/P$4</f>
        <v>0</v>
      </c>
      <c r="Q28" s="328">
        <f t="shared" si="3"/>
        <v>0</v>
      </c>
      <c r="R28" s="42">
        <f>Link2!Y29*100/R$4</f>
        <v>0</v>
      </c>
      <c r="S28" s="42">
        <f>Link2!Z29*100/S$4</f>
        <v>0</v>
      </c>
      <c r="T28" s="42">
        <f>Link2!AA29*100/T$4</f>
        <v>0</v>
      </c>
      <c r="U28" s="42">
        <f>Link2!AB29*100/U$4</f>
        <v>0</v>
      </c>
      <c r="V28" s="404">
        <f t="shared" si="4"/>
        <v>0</v>
      </c>
      <c r="W28" s="394">
        <f t="shared" si="5"/>
        <v>0</v>
      </c>
    </row>
    <row r="29" spans="1:24" x14ac:dyDescent="0.55000000000000004">
      <c r="A29" s="255">
        <f>Data_Individual!B31</f>
        <v>0</v>
      </c>
      <c r="B29" s="255">
        <f>Data_Individual!C31</f>
        <v>0</v>
      </c>
      <c r="C29" s="256">
        <f>Link2!D30</f>
        <v>0</v>
      </c>
      <c r="D29" s="325">
        <f>Link2!E30*100/D$4</f>
        <v>0</v>
      </c>
      <c r="E29" s="326">
        <f>Link2!F30*100/E$4</f>
        <v>0</v>
      </c>
      <c r="F29" s="326">
        <f>Link2!G30*100/F$4</f>
        <v>0</v>
      </c>
      <c r="G29" s="326">
        <f>Link2!H30*100/G$4</f>
        <v>0</v>
      </c>
      <c r="H29" s="326">
        <f>Link2!I30*100/H$4</f>
        <v>0</v>
      </c>
      <c r="I29" s="330">
        <f t="shared" si="0"/>
        <v>0</v>
      </c>
      <c r="J29" s="325">
        <f>Link2!L30*100/J$4</f>
        <v>0</v>
      </c>
      <c r="K29" s="326">
        <f>Link2!M30*100/K$4</f>
        <v>0</v>
      </c>
      <c r="L29" s="326">
        <f>Link2!N30*100/L$4</f>
        <v>0</v>
      </c>
      <c r="M29" s="326">
        <f>Link2!O30*100/M$4</f>
        <v>0</v>
      </c>
      <c r="N29" s="326">
        <f>Link2!P30*100/N$4</f>
        <v>0</v>
      </c>
      <c r="O29" s="326">
        <f>Link2!Q30*100/O$4</f>
        <v>0</v>
      </c>
      <c r="P29" s="326">
        <f>Link2!R30*100/P$4</f>
        <v>0</v>
      </c>
      <c r="Q29" s="328">
        <f t="shared" si="3"/>
        <v>0</v>
      </c>
      <c r="R29" s="42">
        <f>Link2!Y30*100/R$4</f>
        <v>0</v>
      </c>
      <c r="S29" s="42">
        <f>Link2!Z30*100/S$4</f>
        <v>0</v>
      </c>
      <c r="T29" s="42">
        <f>Link2!AA30*100/T$4</f>
        <v>0</v>
      </c>
      <c r="U29" s="42">
        <f>Link2!AB30*100/U$4</f>
        <v>0</v>
      </c>
      <c r="V29" s="404">
        <f t="shared" si="4"/>
        <v>0</v>
      </c>
      <c r="W29" s="394">
        <f t="shared" si="5"/>
        <v>0</v>
      </c>
    </row>
    <row r="30" spans="1:24" ht="24" thickBot="1" x14ac:dyDescent="0.6">
      <c r="A30" s="257">
        <f>Data_Individual!B32</f>
        <v>0</v>
      </c>
      <c r="B30" s="257">
        <f>Data_Individual!C32</f>
        <v>0</v>
      </c>
      <c r="C30" s="258">
        <f>Link2!D31</f>
        <v>0</v>
      </c>
      <c r="D30" s="331">
        <f>Link2!E31*100/D$4</f>
        <v>0</v>
      </c>
      <c r="E30" s="332">
        <f>Link2!F31*100/E$4</f>
        <v>0</v>
      </c>
      <c r="F30" s="332">
        <f>Link2!G31*100/F$4</f>
        <v>0</v>
      </c>
      <c r="G30" s="332">
        <f>Link2!H31*100/G$4</f>
        <v>0</v>
      </c>
      <c r="H30" s="332">
        <f>Link2!I31*100/H$4</f>
        <v>0</v>
      </c>
      <c r="I30" s="333">
        <f t="shared" si="0"/>
        <v>0</v>
      </c>
      <c r="J30" s="331">
        <f>Link2!L31*100/J$4</f>
        <v>0</v>
      </c>
      <c r="K30" s="332">
        <f>Link2!M31*100/K$4</f>
        <v>0</v>
      </c>
      <c r="L30" s="332">
        <f>Link2!N31*100/L$4</f>
        <v>0</v>
      </c>
      <c r="M30" s="332">
        <f>Link2!O31*100/M$4</f>
        <v>0</v>
      </c>
      <c r="N30" s="332">
        <f>Link2!P31*100/N$4</f>
        <v>0</v>
      </c>
      <c r="O30" s="332">
        <f>Link2!Q31*100/O$4</f>
        <v>0</v>
      </c>
      <c r="P30" s="332">
        <f>Link2!R31*100/P$4</f>
        <v>0</v>
      </c>
      <c r="Q30" s="334">
        <f t="shared" si="3"/>
        <v>0</v>
      </c>
      <c r="R30" s="43">
        <f>Link2!Y31*100/R$4</f>
        <v>0</v>
      </c>
      <c r="S30" s="43">
        <f>Link2!Z31*100/S$4</f>
        <v>0</v>
      </c>
      <c r="T30" s="43">
        <f>Link2!AA31*100/T$4</f>
        <v>0</v>
      </c>
      <c r="U30" s="43">
        <f>Link2!AB31*100/U$4</f>
        <v>0</v>
      </c>
      <c r="V30" s="407">
        <f t="shared" si="4"/>
        <v>0</v>
      </c>
      <c r="W30" s="395">
        <f t="shared" si="5"/>
        <v>0</v>
      </c>
    </row>
    <row r="31" spans="1:24" x14ac:dyDescent="0.55000000000000004">
      <c r="A31" s="253">
        <f>Data_Individual!B33</f>
        <v>0</v>
      </c>
      <c r="B31" s="253">
        <f>Data_Individual!C33</f>
        <v>0</v>
      </c>
      <c r="C31" s="254">
        <f>Link2!D32</f>
        <v>0</v>
      </c>
      <c r="D31" s="321">
        <f>Link2!E32*100/D$4</f>
        <v>0</v>
      </c>
      <c r="E31" s="322">
        <f>Link2!F32*100/E$4</f>
        <v>0</v>
      </c>
      <c r="F31" s="322">
        <f>Link2!G32*100/F$4</f>
        <v>0</v>
      </c>
      <c r="G31" s="322">
        <f>Link2!H32*100/G$4</f>
        <v>0</v>
      </c>
      <c r="H31" s="322">
        <f>Link2!I32*100/H$4</f>
        <v>0</v>
      </c>
      <c r="I31" s="323">
        <f t="shared" si="0"/>
        <v>0</v>
      </c>
      <c r="J31" s="321">
        <f>Link2!L32*100/J$4</f>
        <v>0</v>
      </c>
      <c r="K31" s="322">
        <f>Link2!M32*100/K$4</f>
        <v>0</v>
      </c>
      <c r="L31" s="322">
        <f>Link2!N32*100/L$4</f>
        <v>0</v>
      </c>
      <c r="M31" s="322">
        <f>Link2!O32*100/M$4</f>
        <v>0</v>
      </c>
      <c r="N31" s="322">
        <f>Link2!P32*100/N$4</f>
        <v>0</v>
      </c>
      <c r="O31" s="322">
        <f>Link2!Q32*100/O$4</f>
        <v>0</v>
      </c>
      <c r="P31" s="322">
        <f>Link2!R32*100/P$4</f>
        <v>0</v>
      </c>
      <c r="Q31" s="324">
        <f t="shared" si="3"/>
        <v>0</v>
      </c>
      <c r="R31" s="41">
        <f>Link2!Y32*100/R$4</f>
        <v>0</v>
      </c>
      <c r="S31" s="41">
        <f>Link2!Z32*100/S$4</f>
        <v>0</v>
      </c>
      <c r="T31" s="41">
        <f>Link2!AA32*100/T$4</f>
        <v>0</v>
      </c>
      <c r="U31" s="41">
        <f>Link2!AB32*100/U$4</f>
        <v>0</v>
      </c>
      <c r="V31" s="402">
        <f t="shared" si="4"/>
        <v>0</v>
      </c>
      <c r="W31" s="393">
        <f t="shared" si="5"/>
        <v>0</v>
      </c>
    </row>
    <row r="32" spans="1:24" x14ac:dyDescent="0.55000000000000004">
      <c r="A32" s="255">
        <f>Data_Individual!B34</f>
        <v>0</v>
      </c>
      <c r="B32" s="255">
        <f>Data_Individual!C34</f>
        <v>0</v>
      </c>
      <c r="C32" s="256">
        <f>Link2!D33</f>
        <v>0</v>
      </c>
      <c r="D32" s="325">
        <f>Link2!E33*100/D$4</f>
        <v>0</v>
      </c>
      <c r="E32" s="326">
        <f>Link2!F33*100/E$4</f>
        <v>0</v>
      </c>
      <c r="F32" s="326">
        <f>Link2!G33*100/F$4</f>
        <v>0</v>
      </c>
      <c r="G32" s="326">
        <f>Link2!H33*100/G$4</f>
        <v>0</v>
      </c>
      <c r="H32" s="326">
        <f>Link2!I33*100/H$4</f>
        <v>0</v>
      </c>
      <c r="I32" s="327">
        <f t="shared" si="0"/>
        <v>0</v>
      </c>
      <c r="J32" s="325">
        <f>Link2!L33*100/J$4</f>
        <v>0</v>
      </c>
      <c r="K32" s="326">
        <f>Link2!M33*100/K$4</f>
        <v>0</v>
      </c>
      <c r="L32" s="326">
        <f>Link2!N33*100/L$4</f>
        <v>0</v>
      </c>
      <c r="M32" s="326">
        <f>Link2!O33*100/M$4</f>
        <v>0</v>
      </c>
      <c r="N32" s="326">
        <f>Link2!P33*100/N$4</f>
        <v>0</v>
      </c>
      <c r="O32" s="326">
        <f>Link2!Q33*100/O$4</f>
        <v>0</v>
      </c>
      <c r="P32" s="326">
        <f>Link2!R33*100/P$4</f>
        <v>0</v>
      </c>
      <c r="Q32" s="328">
        <f t="shared" si="3"/>
        <v>0</v>
      </c>
      <c r="R32" s="42">
        <f>Link2!Y33*100/R$4</f>
        <v>0</v>
      </c>
      <c r="S32" s="42">
        <f>Link2!Z33*100/S$4</f>
        <v>0</v>
      </c>
      <c r="T32" s="42">
        <f>Link2!AA33*100/T$4</f>
        <v>0</v>
      </c>
      <c r="U32" s="42">
        <f>Link2!AB33*100/U$4</f>
        <v>0</v>
      </c>
      <c r="V32" s="404">
        <f t="shared" si="4"/>
        <v>0</v>
      </c>
      <c r="W32" s="394">
        <f t="shared" si="5"/>
        <v>0</v>
      </c>
    </row>
    <row r="33" spans="1:23" x14ac:dyDescent="0.55000000000000004">
      <c r="A33" s="255">
        <f>Data_Individual!B35</f>
        <v>0</v>
      </c>
      <c r="B33" s="255">
        <f>Data_Individual!C35</f>
        <v>0</v>
      </c>
      <c r="C33" s="256">
        <f>Link2!D34</f>
        <v>0</v>
      </c>
      <c r="D33" s="325">
        <f>Link2!E34*100/D$4</f>
        <v>0</v>
      </c>
      <c r="E33" s="326">
        <f>Link2!F34*100/E$4</f>
        <v>0</v>
      </c>
      <c r="F33" s="326">
        <f>Link2!G34*100/F$4</f>
        <v>0</v>
      </c>
      <c r="G33" s="326">
        <f>Link2!H34*100/G$4</f>
        <v>0</v>
      </c>
      <c r="H33" s="326">
        <f>Link2!I34*100/H$4</f>
        <v>0</v>
      </c>
      <c r="I33" s="329">
        <f t="shared" si="0"/>
        <v>0</v>
      </c>
      <c r="J33" s="325">
        <f>Link2!L34*100/J$4</f>
        <v>0</v>
      </c>
      <c r="K33" s="326">
        <f>Link2!M34*100/K$4</f>
        <v>0</v>
      </c>
      <c r="L33" s="326">
        <f>Link2!N34*100/L$4</f>
        <v>0</v>
      </c>
      <c r="M33" s="326">
        <f>Link2!O34*100/M$4</f>
        <v>0</v>
      </c>
      <c r="N33" s="326">
        <f>Link2!P34*100/N$4</f>
        <v>0</v>
      </c>
      <c r="O33" s="326">
        <f>Link2!Q34*100/O$4</f>
        <v>0</v>
      </c>
      <c r="P33" s="326">
        <f>Link2!R34*100/P$4</f>
        <v>0</v>
      </c>
      <c r="Q33" s="328">
        <f t="shared" si="3"/>
        <v>0</v>
      </c>
      <c r="R33" s="42">
        <f>Link2!Y34*100/R$4</f>
        <v>0</v>
      </c>
      <c r="S33" s="42">
        <f>Link2!Z34*100/S$4</f>
        <v>0</v>
      </c>
      <c r="T33" s="42">
        <f>Link2!AA34*100/T$4</f>
        <v>0</v>
      </c>
      <c r="U33" s="42">
        <f>Link2!AB34*100/U$4</f>
        <v>0</v>
      </c>
      <c r="V33" s="404">
        <f t="shared" si="4"/>
        <v>0</v>
      </c>
      <c r="W33" s="394">
        <f t="shared" si="5"/>
        <v>0</v>
      </c>
    </row>
    <row r="34" spans="1:23" x14ac:dyDescent="0.55000000000000004">
      <c r="A34" s="255">
        <f>Data_Individual!B36</f>
        <v>0</v>
      </c>
      <c r="B34" s="255">
        <f>Data_Individual!C36</f>
        <v>0</v>
      </c>
      <c r="C34" s="256">
        <f>Link2!D35</f>
        <v>0</v>
      </c>
      <c r="D34" s="325">
        <f>Link2!E35*100/D$4</f>
        <v>0</v>
      </c>
      <c r="E34" s="326">
        <f>Link2!F35*100/E$4</f>
        <v>0</v>
      </c>
      <c r="F34" s="326">
        <f>Link2!G35*100/F$4</f>
        <v>0</v>
      </c>
      <c r="G34" s="326">
        <f>Link2!H35*100/G$4</f>
        <v>0</v>
      </c>
      <c r="H34" s="326">
        <f>Link2!I35*100/H$4</f>
        <v>0</v>
      </c>
      <c r="I34" s="330">
        <f t="shared" si="0"/>
        <v>0</v>
      </c>
      <c r="J34" s="325">
        <f>Link2!L35*100/J$4</f>
        <v>0</v>
      </c>
      <c r="K34" s="326">
        <f>Link2!M35*100/K$4</f>
        <v>0</v>
      </c>
      <c r="L34" s="326">
        <f>Link2!N35*100/L$4</f>
        <v>0</v>
      </c>
      <c r="M34" s="326">
        <f>Link2!O35*100/M$4</f>
        <v>0</v>
      </c>
      <c r="N34" s="326">
        <f>Link2!P35*100/N$4</f>
        <v>0</v>
      </c>
      <c r="O34" s="326">
        <f>Link2!Q35*100/O$4</f>
        <v>0</v>
      </c>
      <c r="P34" s="326">
        <f>Link2!R35*100/P$4</f>
        <v>0</v>
      </c>
      <c r="Q34" s="328">
        <f t="shared" si="3"/>
        <v>0</v>
      </c>
      <c r="R34" s="42">
        <f>Link2!Y35*100/R$4</f>
        <v>0</v>
      </c>
      <c r="S34" s="42">
        <f>Link2!Z35*100/S$4</f>
        <v>0</v>
      </c>
      <c r="T34" s="42">
        <f>Link2!AA35*100/T$4</f>
        <v>0</v>
      </c>
      <c r="U34" s="42">
        <f>Link2!AB35*100/U$4</f>
        <v>0</v>
      </c>
      <c r="V34" s="404">
        <f t="shared" si="4"/>
        <v>0</v>
      </c>
      <c r="W34" s="394">
        <f t="shared" si="5"/>
        <v>0</v>
      </c>
    </row>
    <row r="35" spans="1:23" ht="24" thickBot="1" x14ac:dyDescent="0.6">
      <c r="A35" s="257">
        <f>Data_Individual!B37</f>
        <v>0</v>
      </c>
      <c r="B35" s="257">
        <f>Data_Individual!C37</f>
        <v>0</v>
      </c>
      <c r="C35" s="258">
        <f>Link2!D36</f>
        <v>0</v>
      </c>
      <c r="D35" s="331">
        <f>Link2!E36*100/D$4</f>
        <v>0</v>
      </c>
      <c r="E35" s="332">
        <f>Link2!F36*100/E$4</f>
        <v>0</v>
      </c>
      <c r="F35" s="332">
        <f>Link2!G36*100/F$4</f>
        <v>0</v>
      </c>
      <c r="G35" s="332">
        <f>Link2!H36*100/G$4</f>
        <v>0</v>
      </c>
      <c r="H35" s="332">
        <f>Link2!I36*100/H$4</f>
        <v>0</v>
      </c>
      <c r="I35" s="333">
        <f t="shared" si="0"/>
        <v>0</v>
      </c>
      <c r="J35" s="331">
        <f>Link2!L36*100/J$4</f>
        <v>0</v>
      </c>
      <c r="K35" s="332">
        <f>Link2!M36*100/K$4</f>
        <v>0</v>
      </c>
      <c r="L35" s="332">
        <f>Link2!N36*100/L$4</f>
        <v>0</v>
      </c>
      <c r="M35" s="332">
        <f>Link2!O36*100/M$4</f>
        <v>0</v>
      </c>
      <c r="N35" s="332">
        <f>Link2!P36*100/N$4</f>
        <v>0</v>
      </c>
      <c r="O35" s="332">
        <f>Link2!Q36*100/O$4</f>
        <v>0</v>
      </c>
      <c r="P35" s="332">
        <f>Link2!R36*100/P$4</f>
        <v>0</v>
      </c>
      <c r="Q35" s="334">
        <f t="shared" si="3"/>
        <v>0</v>
      </c>
      <c r="R35" s="43">
        <f>Link2!Y36*100/R$4</f>
        <v>0</v>
      </c>
      <c r="S35" s="43">
        <f>Link2!Z36*100/S$4</f>
        <v>0</v>
      </c>
      <c r="T35" s="43">
        <f>Link2!AA36*100/T$4</f>
        <v>0</v>
      </c>
      <c r="U35" s="43">
        <f>Link2!AB36*100/U$4</f>
        <v>0</v>
      </c>
      <c r="V35" s="407">
        <f t="shared" si="4"/>
        <v>0</v>
      </c>
      <c r="W35" s="395">
        <f t="shared" si="5"/>
        <v>0</v>
      </c>
    </row>
    <row r="36" spans="1:23" x14ac:dyDescent="0.55000000000000004">
      <c r="A36" s="253">
        <f>Data_Individual!B38</f>
        <v>0</v>
      </c>
      <c r="B36" s="253">
        <f>Data_Individual!C38</f>
        <v>0</v>
      </c>
      <c r="C36" s="254">
        <f>Link2!D37</f>
        <v>0</v>
      </c>
      <c r="D36" s="321">
        <f>Link2!E37*100/D$4</f>
        <v>0</v>
      </c>
      <c r="E36" s="322">
        <f>Link2!F37*100/E$4</f>
        <v>0</v>
      </c>
      <c r="F36" s="322">
        <f>Link2!G37*100/F$4</f>
        <v>0</v>
      </c>
      <c r="G36" s="322">
        <f>Link2!H37*100/G$4</f>
        <v>0</v>
      </c>
      <c r="H36" s="322">
        <f>Link2!I37*100/H$4</f>
        <v>0</v>
      </c>
      <c r="I36" s="323">
        <f t="shared" si="0"/>
        <v>0</v>
      </c>
      <c r="J36" s="321">
        <f>Link2!L37*100/J$4</f>
        <v>0</v>
      </c>
      <c r="K36" s="322">
        <f>Link2!M37*100/K$4</f>
        <v>0</v>
      </c>
      <c r="L36" s="322">
        <f>Link2!N37*100/L$4</f>
        <v>0</v>
      </c>
      <c r="M36" s="322">
        <f>Link2!O37*100/M$4</f>
        <v>0</v>
      </c>
      <c r="N36" s="322">
        <f>Link2!P37*100/N$4</f>
        <v>0</v>
      </c>
      <c r="O36" s="322">
        <f>Link2!Q37*100/O$4</f>
        <v>0</v>
      </c>
      <c r="P36" s="322">
        <f>Link2!R37*100/P$4</f>
        <v>0</v>
      </c>
      <c r="Q36" s="324">
        <f t="shared" si="3"/>
        <v>0</v>
      </c>
      <c r="R36" s="41">
        <f>Link2!Y37*100/R$4</f>
        <v>0</v>
      </c>
      <c r="S36" s="41">
        <f>Link2!Z37*100/S$4</f>
        <v>0</v>
      </c>
      <c r="T36" s="41">
        <f>Link2!AA37*100/T$4</f>
        <v>0</v>
      </c>
      <c r="U36" s="41">
        <f>Link2!AB37*100/U$4</f>
        <v>0</v>
      </c>
      <c r="V36" s="402">
        <f t="shared" si="4"/>
        <v>0</v>
      </c>
      <c r="W36" s="393">
        <f t="shared" si="5"/>
        <v>0</v>
      </c>
    </row>
    <row r="37" spans="1:23" x14ac:dyDescent="0.55000000000000004">
      <c r="A37" s="255">
        <f>Data_Individual!B39</f>
        <v>0</v>
      </c>
      <c r="B37" s="255">
        <f>Data_Individual!C39</f>
        <v>0</v>
      </c>
      <c r="C37" s="256">
        <f>Link2!D38</f>
        <v>0</v>
      </c>
      <c r="D37" s="325">
        <f>Link2!E38*100/D$4</f>
        <v>0</v>
      </c>
      <c r="E37" s="326">
        <f>Link2!F38*100/E$4</f>
        <v>0</v>
      </c>
      <c r="F37" s="326">
        <f>Link2!G38*100/F$4</f>
        <v>0</v>
      </c>
      <c r="G37" s="326">
        <f>Link2!H38*100/G$4</f>
        <v>0</v>
      </c>
      <c r="H37" s="326">
        <f>Link2!I38*100/H$4</f>
        <v>0</v>
      </c>
      <c r="I37" s="327">
        <f t="shared" si="0"/>
        <v>0</v>
      </c>
      <c r="J37" s="325">
        <f>Link2!L38*100/J$4</f>
        <v>0</v>
      </c>
      <c r="K37" s="326">
        <f>Link2!M38*100/K$4</f>
        <v>0</v>
      </c>
      <c r="L37" s="326">
        <f>Link2!N38*100/L$4</f>
        <v>0</v>
      </c>
      <c r="M37" s="326">
        <f>Link2!O38*100/M$4</f>
        <v>0</v>
      </c>
      <c r="N37" s="326">
        <f>Link2!P38*100/N$4</f>
        <v>0</v>
      </c>
      <c r="O37" s="326">
        <f>Link2!Q38*100/O$4</f>
        <v>0</v>
      </c>
      <c r="P37" s="326">
        <f>Link2!R38*100/P$4</f>
        <v>0</v>
      </c>
      <c r="Q37" s="328">
        <f t="shared" si="3"/>
        <v>0</v>
      </c>
      <c r="R37" s="42">
        <f>Link2!Y38*100/R$4</f>
        <v>0</v>
      </c>
      <c r="S37" s="42">
        <f>Link2!Z38*100/S$4</f>
        <v>0</v>
      </c>
      <c r="T37" s="42">
        <f>Link2!AA38*100/T$4</f>
        <v>0</v>
      </c>
      <c r="U37" s="42">
        <f>Link2!AB38*100/U$4</f>
        <v>0</v>
      </c>
      <c r="V37" s="404">
        <f t="shared" si="4"/>
        <v>0</v>
      </c>
      <c r="W37" s="394">
        <f t="shared" si="5"/>
        <v>0</v>
      </c>
    </row>
    <row r="38" spans="1:23" x14ac:dyDescent="0.55000000000000004">
      <c r="A38" s="255">
        <f>Data_Individual!B40</f>
        <v>0</v>
      </c>
      <c r="B38" s="255">
        <f>Data_Individual!C40</f>
        <v>0</v>
      </c>
      <c r="C38" s="256">
        <f>Link2!D39</f>
        <v>0</v>
      </c>
      <c r="D38" s="325">
        <f>Link2!E39*100/D$4</f>
        <v>0</v>
      </c>
      <c r="E38" s="326">
        <f>Link2!F39*100/E$4</f>
        <v>0</v>
      </c>
      <c r="F38" s="326">
        <f>Link2!G39*100/F$4</f>
        <v>0</v>
      </c>
      <c r="G38" s="326">
        <f>Link2!H39*100/G$4</f>
        <v>0</v>
      </c>
      <c r="H38" s="326">
        <f>Link2!I39*100/H$4</f>
        <v>0</v>
      </c>
      <c r="I38" s="329">
        <f t="shared" si="0"/>
        <v>0</v>
      </c>
      <c r="J38" s="325">
        <f>Link2!L39*100/J$4</f>
        <v>0</v>
      </c>
      <c r="K38" s="326">
        <f>Link2!M39*100/K$4</f>
        <v>0</v>
      </c>
      <c r="L38" s="326">
        <f>Link2!N39*100/L$4</f>
        <v>0</v>
      </c>
      <c r="M38" s="326">
        <f>Link2!O39*100/M$4</f>
        <v>0</v>
      </c>
      <c r="N38" s="326">
        <f>Link2!P39*100/N$4</f>
        <v>0</v>
      </c>
      <c r="O38" s="326">
        <f>Link2!Q39*100/O$4</f>
        <v>0</v>
      </c>
      <c r="P38" s="326">
        <f>Link2!R39*100/P$4</f>
        <v>0</v>
      </c>
      <c r="Q38" s="328">
        <f t="shared" si="3"/>
        <v>0</v>
      </c>
      <c r="R38" s="42">
        <f>Link2!Y39*100/R$4</f>
        <v>0</v>
      </c>
      <c r="S38" s="42">
        <f>Link2!Z39*100/S$4</f>
        <v>0</v>
      </c>
      <c r="T38" s="42">
        <f>Link2!AA39*100/T$4</f>
        <v>0</v>
      </c>
      <c r="U38" s="42">
        <f>Link2!AB39*100/U$4</f>
        <v>0</v>
      </c>
      <c r="V38" s="404">
        <f t="shared" si="4"/>
        <v>0</v>
      </c>
      <c r="W38" s="394">
        <f t="shared" si="5"/>
        <v>0</v>
      </c>
    </row>
    <row r="39" spans="1:23" x14ac:dyDescent="0.55000000000000004">
      <c r="A39" s="255">
        <f>Data_Individual!B41</f>
        <v>0</v>
      </c>
      <c r="B39" s="255">
        <f>Data_Individual!C41</f>
        <v>0</v>
      </c>
      <c r="C39" s="256">
        <f>Link2!D40</f>
        <v>0</v>
      </c>
      <c r="D39" s="325">
        <f>Link2!E40*100/D$4</f>
        <v>0</v>
      </c>
      <c r="E39" s="326">
        <f>Link2!F40*100/E$4</f>
        <v>0</v>
      </c>
      <c r="F39" s="326">
        <f>Link2!G40*100/F$4</f>
        <v>0</v>
      </c>
      <c r="G39" s="326">
        <f>Link2!H40*100/G$4</f>
        <v>0</v>
      </c>
      <c r="H39" s="326">
        <f>Link2!I40*100/H$4</f>
        <v>0</v>
      </c>
      <c r="I39" s="330">
        <f t="shared" si="0"/>
        <v>0</v>
      </c>
      <c r="J39" s="325">
        <f>Link2!L40*100/J$4</f>
        <v>0</v>
      </c>
      <c r="K39" s="326">
        <f>Link2!M40*100/K$4</f>
        <v>0</v>
      </c>
      <c r="L39" s="326">
        <f>Link2!N40*100/L$4</f>
        <v>0</v>
      </c>
      <c r="M39" s="326">
        <f>Link2!O40*100/M$4</f>
        <v>0</v>
      </c>
      <c r="N39" s="326">
        <f>Link2!P40*100/N$4</f>
        <v>0</v>
      </c>
      <c r="O39" s="326">
        <f>Link2!Q40*100/O$4</f>
        <v>0</v>
      </c>
      <c r="P39" s="326">
        <f>Link2!R40*100/P$4</f>
        <v>0</v>
      </c>
      <c r="Q39" s="328">
        <f t="shared" si="3"/>
        <v>0</v>
      </c>
      <c r="R39" s="42">
        <f>Link2!Y40*100/R$4</f>
        <v>0</v>
      </c>
      <c r="S39" s="42">
        <f>Link2!Z40*100/S$4</f>
        <v>0</v>
      </c>
      <c r="T39" s="42">
        <f>Link2!AA40*100/T$4</f>
        <v>0</v>
      </c>
      <c r="U39" s="42">
        <f>Link2!AB40*100/U$4</f>
        <v>0</v>
      </c>
      <c r="V39" s="404">
        <f t="shared" si="4"/>
        <v>0</v>
      </c>
      <c r="W39" s="394">
        <f t="shared" si="5"/>
        <v>0</v>
      </c>
    </row>
    <row r="40" spans="1:23" ht="24" thickBot="1" x14ac:dyDescent="0.6">
      <c r="A40" s="257">
        <f>Data_Individual!B42</f>
        <v>0</v>
      </c>
      <c r="B40" s="257">
        <f>Data_Individual!C42</f>
        <v>0</v>
      </c>
      <c r="C40" s="258">
        <f>Link2!D41</f>
        <v>0</v>
      </c>
      <c r="D40" s="331">
        <f>Link2!E41*100/D$4</f>
        <v>0</v>
      </c>
      <c r="E40" s="332">
        <f>Link2!F41*100/E$4</f>
        <v>0</v>
      </c>
      <c r="F40" s="332">
        <f>Link2!G41*100/F$4</f>
        <v>0</v>
      </c>
      <c r="G40" s="332">
        <f>Link2!H41*100/G$4</f>
        <v>0</v>
      </c>
      <c r="H40" s="332">
        <f>Link2!I41*100/H$4</f>
        <v>0</v>
      </c>
      <c r="I40" s="333">
        <f t="shared" si="0"/>
        <v>0</v>
      </c>
      <c r="J40" s="331">
        <f>Link2!L41*100/J$4</f>
        <v>0</v>
      </c>
      <c r="K40" s="332">
        <f>Link2!M41*100/K$4</f>
        <v>0</v>
      </c>
      <c r="L40" s="332">
        <f>Link2!N41*100/L$4</f>
        <v>0</v>
      </c>
      <c r="M40" s="332">
        <f>Link2!O41*100/M$4</f>
        <v>0</v>
      </c>
      <c r="N40" s="332">
        <f>Link2!P41*100/N$4</f>
        <v>0</v>
      </c>
      <c r="O40" s="332">
        <f>Link2!Q41*100/O$4</f>
        <v>0</v>
      </c>
      <c r="P40" s="332">
        <f>Link2!R41*100/P$4</f>
        <v>0</v>
      </c>
      <c r="Q40" s="334">
        <f t="shared" si="3"/>
        <v>0</v>
      </c>
      <c r="R40" s="43">
        <f>Link2!Y41*100/R$4</f>
        <v>0</v>
      </c>
      <c r="S40" s="43">
        <f>Link2!Z41*100/S$4</f>
        <v>0</v>
      </c>
      <c r="T40" s="43">
        <f>Link2!AA41*100/T$4</f>
        <v>0</v>
      </c>
      <c r="U40" s="43">
        <f>Link2!AB41*100/U$4</f>
        <v>0</v>
      </c>
      <c r="V40" s="407">
        <f t="shared" si="4"/>
        <v>0</v>
      </c>
      <c r="W40" s="395">
        <f t="shared" si="5"/>
        <v>0</v>
      </c>
    </row>
    <row r="41" spans="1:23" x14ac:dyDescent="0.55000000000000004">
      <c r="A41" s="253">
        <f>Data_Individual!B43</f>
        <v>0</v>
      </c>
      <c r="B41" s="253">
        <f>Data_Individual!C43</f>
        <v>0</v>
      </c>
      <c r="C41" s="254">
        <f>Link2!D42</f>
        <v>0</v>
      </c>
      <c r="D41" s="321">
        <f>Link2!E42*100/D$4</f>
        <v>0</v>
      </c>
      <c r="E41" s="322">
        <f>Link2!F42*100/E$4</f>
        <v>0</v>
      </c>
      <c r="F41" s="322">
        <f>Link2!G42*100/F$4</f>
        <v>0</v>
      </c>
      <c r="G41" s="322">
        <f>Link2!H42*100/G$4</f>
        <v>0</v>
      </c>
      <c r="H41" s="322">
        <f>Link2!I42*100/H$4</f>
        <v>0</v>
      </c>
      <c r="I41" s="323">
        <f t="shared" si="0"/>
        <v>0</v>
      </c>
      <c r="J41" s="321">
        <f>Link2!L42*100/J$4</f>
        <v>0</v>
      </c>
      <c r="K41" s="322">
        <f>Link2!M42*100/K$4</f>
        <v>0</v>
      </c>
      <c r="L41" s="322">
        <f>Link2!N42*100/L$4</f>
        <v>0</v>
      </c>
      <c r="M41" s="322">
        <f>Link2!O42*100/M$4</f>
        <v>0</v>
      </c>
      <c r="N41" s="322">
        <f>Link2!P42*100/N$4</f>
        <v>0</v>
      </c>
      <c r="O41" s="322">
        <f>Link2!Q42*100/O$4</f>
        <v>0</v>
      </c>
      <c r="P41" s="322">
        <f>Link2!R42*100/P$4</f>
        <v>0</v>
      </c>
      <c r="Q41" s="324">
        <f t="shared" si="3"/>
        <v>0</v>
      </c>
      <c r="R41" s="41">
        <f>Link2!Y42*100/R$4</f>
        <v>0</v>
      </c>
      <c r="S41" s="41">
        <f>Link2!Z42*100/S$4</f>
        <v>0</v>
      </c>
      <c r="T41" s="41">
        <f>Link2!AA42*100/T$4</f>
        <v>0</v>
      </c>
      <c r="U41" s="41">
        <f>Link2!AB42*100/U$4</f>
        <v>0</v>
      </c>
      <c r="V41" s="402">
        <f t="shared" si="4"/>
        <v>0</v>
      </c>
      <c r="W41" s="393">
        <f t="shared" si="5"/>
        <v>0</v>
      </c>
    </row>
    <row r="42" spans="1:23" x14ac:dyDescent="0.55000000000000004">
      <c r="A42" s="255">
        <f>Data_Individual!B44</f>
        <v>0</v>
      </c>
      <c r="B42" s="255">
        <f>Data_Individual!C44</f>
        <v>0</v>
      </c>
      <c r="C42" s="256">
        <f>Link2!D43</f>
        <v>0</v>
      </c>
      <c r="D42" s="325">
        <f>Link2!E43*100/D$4</f>
        <v>0</v>
      </c>
      <c r="E42" s="326">
        <f>Link2!F43*100/E$4</f>
        <v>0</v>
      </c>
      <c r="F42" s="326">
        <f>Link2!G43*100/F$4</f>
        <v>0</v>
      </c>
      <c r="G42" s="326">
        <f>Link2!H43*100/G$4</f>
        <v>0</v>
      </c>
      <c r="H42" s="326">
        <f>Link2!I43*100/H$4</f>
        <v>0</v>
      </c>
      <c r="I42" s="327">
        <f t="shared" si="0"/>
        <v>0</v>
      </c>
      <c r="J42" s="325">
        <f>Link2!L43*100/J$4</f>
        <v>0</v>
      </c>
      <c r="K42" s="326">
        <f>Link2!M43*100/K$4</f>
        <v>0</v>
      </c>
      <c r="L42" s="326">
        <f>Link2!N43*100/L$4</f>
        <v>0</v>
      </c>
      <c r="M42" s="326">
        <f>Link2!O43*100/M$4</f>
        <v>0</v>
      </c>
      <c r="N42" s="326">
        <f>Link2!P43*100/N$4</f>
        <v>0</v>
      </c>
      <c r="O42" s="326">
        <f>Link2!Q43*100/O$4</f>
        <v>0</v>
      </c>
      <c r="P42" s="326">
        <f>Link2!R43*100/P$4</f>
        <v>0</v>
      </c>
      <c r="Q42" s="328">
        <f t="shared" si="3"/>
        <v>0</v>
      </c>
      <c r="R42" s="42">
        <f>Link2!Y43*100/R$4</f>
        <v>0</v>
      </c>
      <c r="S42" s="42">
        <f>Link2!Z43*100/S$4</f>
        <v>0</v>
      </c>
      <c r="T42" s="42">
        <f>Link2!AA43*100/T$4</f>
        <v>0</v>
      </c>
      <c r="U42" s="42">
        <f>Link2!AB43*100/U$4</f>
        <v>0</v>
      </c>
      <c r="V42" s="404">
        <f t="shared" si="4"/>
        <v>0</v>
      </c>
      <c r="W42" s="394">
        <f t="shared" si="5"/>
        <v>0</v>
      </c>
    </row>
    <row r="43" spans="1:23" s="261" customFormat="1" x14ac:dyDescent="0.55000000000000004">
      <c r="A43" s="255">
        <f>Data_Individual!B45</f>
        <v>0</v>
      </c>
      <c r="B43" s="255">
        <f>Data_Individual!C45</f>
        <v>0</v>
      </c>
      <c r="C43" s="256">
        <f>Link2!D44</f>
        <v>0</v>
      </c>
      <c r="D43" s="325">
        <f>Link2!E44*100/D$4</f>
        <v>0</v>
      </c>
      <c r="E43" s="326">
        <f>Link2!F44*100/E$4</f>
        <v>0</v>
      </c>
      <c r="F43" s="326">
        <f>Link2!G44*100/F$4</f>
        <v>0</v>
      </c>
      <c r="G43" s="326">
        <f>Link2!H44*100/G$4</f>
        <v>0</v>
      </c>
      <c r="H43" s="326">
        <f>Link2!I44*100/H$4</f>
        <v>0</v>
      </c>
      <c r="I43" s="329">
        <f t="shared" si="0"/>
        <v>0</v>
      </c>
      <c r="J43" s="325">
        <f>Link2!L44*100/J$4</f>
        <v>0</v>
      </c>
      <c r="K43" s="326">
        <f>Link2!M44*100/K$4</f>
        <v>0</v>
      </c>
      <c r="L43" s="326">
        <f>Link2!N44*100/L$4</f>
        <v>0</v>
      </c>
      <c r="M43" s="326">
        <f>Link2!O44*100/M$4</f>
        <v>0</v>
      </c>
      <c r="N43" s="326">
        <f>Link2!P44*100/N$4</f>
        <v>0</v>
      </c>
      <c r="O43" s="326">
        <f>Link2!Q44*100/O$4</f>
        <v>0</v>
      </c>
      <c r="P43" s="326">
        <f>Link2!R44*100/P$4</f>
        <v>0</v>
      </c>
      <c r="Q43" s="328">
        <f t="shared" si="3"/>
        <v>0</v>
      </c>
      <c r="R43" s="42">
        <f>Link2!Y44*100/R$4</f>
        <v>0</v>
      </c>
      <c r="S43" s="42">
        <f>Link2!Z44*100/S$4</f>
        <v>0</v>
      </c>
      <c r="T43" s="42">
        <f>Link2!AA44*100/T$4</f>
        <v>0</v>
      </c>
      <c r="U43" s="42">
        <f>Link2!AB44*100/U$4</f>
        <v>0</v>
      </c>
      <c r="V43" s="404">
        <f t="shared" si="4"/>
        <v>0</v>
      </c>
      <c r="W43" s="394">
        <f t="shared" si="5"/>
        <v>0</v>
      </c>
    </row>
    <row r="44" spans="1:23" s="261" customFormat="1" x14ac:dyDescent="0.55000000000000004">
      <c r="A44" s="255">
        <f>Data_Individual!B46</f>
        <v>0</v>
      </c>
      <c r="B44" s="255">
        <f>Data_Individual!C46</f>
        <v>0</v>
      </c>
      <c r="C44" s="256">
        <f>Link2!D45</f>
        <v>0</v>
      </c>
      <c r="D44" s="325">
        <f>Link2!E45*100/D$4</f>
        <v>0</v>
      </c>
      <c r="E44" s="326">
        <f>Link2!F45*100/E$4</f>
        <v>0</v>
      </c>
      <c r="F44" s="326">
        <f>Link2!G45*100/F$4</f>
        <v>0</v>
      </c>
      <c r="G44" s="326">
        <f>Link2!H45*100/G$4</f>
        <v>0</v>
      </c>
      <c r="H44" s="326">
        <f>Link2!I45*100/H$4</f>
        <v>0</v>
      </c>
      <c r="I44" s="330">
        <f t="shared" si="0"/>
        <v>0</v>
      </c>
      <c r="J44" s="325">
        <f>Link2!L45*100/J$4</f>
        <v>0</v>
      </c>
      <c r="K44" s="326">
        <f>Link2!M45*100/K$4</f>
        <v>0</v>
      </c>
      <c r="L44" s="326">
        <f>Link2!N45*100/L$4</f>
        <v>0</v>
      </c>
      <c r="M44" s="326">
        <f>Link2!O45*100/M$4</f>
        <v>0</v>
      </c>
      <c r="N44" s="326">
        <f>Link2!P45*100/N$4</f>
        <v>0</v>
      </c>
      <c r="O44" s="326">
        <f>Link2!Q45*100/O$4</f>
        <v>0</v>
      </c>
      <c r="P44" s="326">
        <f>Link2!R45*100/P$4</f>
        <v>0</v>
      </c>
      <c r="Q44" s="328">
        <f t="shared" si="3"/>
        <v>0</v>
      </c>
      <c r="R44" s="42">
        <f>Link2!Y45*100/R$4</f>
        <v>0</v>
      </c>
      <c r="S44" s="42">
        <f>Link2!Z45*100/S$4</f>
        <v>0</v>
      </c>
      <c r="T44" s="42">
        <f>Link2!AA45*100/T$4</f>
        <v>0</v>
      </c>
      <c r="U44" s="42">
        <f>Link2!AB45*100/U$4</f>
        <v>0</v>
      </c>
      <c r="V44" s="404">
        <f t="shared" si="4"/>
        <v>0</v>
      </c>
      <c r="W44" s="394">
        <f t="shared" si="5"/>
        <v>0</v>
      </c>
    </row>
    <row r="45" spans="1:23" s="261" customFormat="1" ht="24" thickBot="1" x14ac:dyDescent="0.6">
      <c r="A45" s="257">
        <f>Data_Individual!B47</f>
        <v>0</v>
      </c>
      <c r="B45" s="257">
        <f>Data_Individual!C47</f>
        <v>0</v>
      </c>
      <c r="C45" s="258">
        <f>Link2!D46</f>
        <v>0</v>
      </c>
      <c r="D45" s="331">
        <f>Link2!E46*100/D$4</f>
        <v>0</v>
      </c>
      <c r="E45" s="332">
        <f>Link2!F46*100/E$4</f>
        <v>0</v>
      </c>
      <c r="F45" s="332">
        <f>Link2!G46*100/F$4</f>
        <v>0</v>
      </c>
      <c r="G45" s="332">
        <f>Link2!H46*100/G$4</f>
        <v>0</v>
      </c>
      <c r="H45" s="332">
        <f>Link2!I46*100/H$4</f>
        <v>0</v>
      </c>
      <c r="I45" s="333">
        <f t="shared" si="0"/>
        <v>0</v>
      </c>
      <c r="J45" s="331">
        <f>Link2!L46*100/J$4</f>
        <v>0</v>
      </c>
      <c r="K45" s="332">
        <f>Link2!M46*100/K$4</f>
        <v>0</v>
      </c>
      <c r="L45" s="332">
        <f>Link2!N46*100/L$4</f>
        <v>0</v>
      </c>
      <c r="M45" s="332">
        <f>Link2!O46*100/M$4</f>
        <v>0</v>
      </c>
      <c r="N45" s="332">
        <f>Link2!P46*100/N$4</f>
        <v>0</v>
      </c>
      <c r="O45" s="332">
        <f>Link2!Q46*100/O$4</f>
        <v>0</v>
      </c>
      <c r="P45" s="332">
        <f>Link2!R46*100/P$4</f>
        <v>0</v>
      </c>
      <c r="Q45" s="334">
        <f t="shared" si="3"/>
        <v>0</v>
      </c>
      <c r="R45" s="43">
        <f>Link2!Y46*100/R$4</f>
        <v>0</v>
      </c>
      <c r="S45" s="43">
        <f>Link2!Z46*100/S$4</f>
        <v>0</v>
      </c>
      <c r="T45" s="43">
        <f>Link2!AA46*100/T$4</f>
        <v>0</v>
      </c>
      <c r="U45" s="43">
        <f>Link2!AB46*100/U$4</f>
        <v>0</v>
      </c>
      <c r="V45" s="407">
        <f t="shared" si="4"/>
        <v>0</v>
      </c>
      <c r="W45" s="395">
        <f t="shared" si="5"/>
        <v>0</v>
      </c>
    </row>
    <row r="46" spans="1:23" x14ac:dyDescent="0.55000000000000004">
      <c r="A46" s="253">
        <f>Data_Individual!B48</f>
        <v>0</v>
      </c>
      <c r="B46" s="253">
        <f>Data_Individual!C48</f>
        <v>0</v>
      </c>
      <c r="C46" s="254">
        <f>Link2!D47</f>
        <v>0</v>
      </c>
      <c r="D46" s="321">
        <f>Link2!E47*100/D$4</f>
        <v>0</v>
      </c>
      <c r="E46" s="322">
        <f>Link2!F47*100/E$4</f>
        <v>0</v>
      </c>
      <c r="F46" s="322">
        <f>Link2!G47*100/F$4</f>
        <v>0</v>
      </c>
      <c r="G46" s="322">
        <f>Link2!H47*100/G$4</f>
        <v>0</v>
      </c>
      <c r="H46" s="322">
        <f>Link2!I47*100/H$4</f>
        <v>0</v>
      </c>
      <c r="I46" s="323">
        <f t="shared" si="0"/>
        <v>0</v>
      </c>
      <c r="J46" s="321">
        <f>Link2!L47*100/J$4</f>
        <v>0</v>
      </c>
      <c r="K46" s="322">
        <f>Link2!M47*100/K$4</f>
        <v>0</v>
      </c>
      <c r="L46" s="322">
        <f>Link2!N47*100/L$4</f>
        <v>0</v>
      </c>
      <c r="M46" s="322">
        <f>Link2!O47*100/M$4</f>
        <v>0</v>
      </c>
      <c r="N46" s="322">
        <f>Link2!P47*100/N$4</f>
        <v>0</v>
      </c>
      <c r="O46" s="322">
        <f>Link2!Q47*100/O$4</f>
        <v>0</v>
      </c>
      <c r="P46" s="322">
        <f>Link2!R47*100/P$4</f>
        <v>0</v>
      </c>
      <c r="Q46" s="324">
        <f t="shared" si="3"/>
        <v>0</v>
      </c>
      <c r="R46" s="41">
        <f>Link2!Y47*100/R$4</f>
        <v>0</v>
      </c>
      <c r="S46" s="41">
        <f>Link2!Z47*100/S$4</f>
        <v>0</v>
      </c>
      <c r="T46" s="41">
        <f>Link2!AA47*100/T$4</f>
        <v>0</v>
      </c>
      <c r="U46" s="41">
        <f>Link2!AB47*100/U$4</f>
        <v>0</v>
      </c>
      <c r="V46" s="402">
        <f t="shared" si="4"/>
        <v>0</v>
      </c>
      <c r="W46" s="393">
        <f t="shared" si="5"/>
        <v>0</v>
      </c>
    </row>
    <row r="47" spans="1:23" x14ac:dyDescent="0.55000000000000004">
      <c r="A47" s="255">
        <f>Data_Individual!B49</f>
        <v>0</v>
      </c>
      <c r="B47" s="255">
        <f>Data_Individual!C49</f>
        <v>0</v>
      </c>
      <c r="C47" s="256">
        <f>Link2!D48</f>
        <v>0</v>
      </c>
      <c r="D47" s="325">
        <f>Link2!E48*100/D$4</f>
        <v>0</v>
      </c>
      <c r="E47" s="326">
        <f>Link2!F48*100/E$4</f>
        <v>0</v>
      </c>
      <c r="F47" s="326">
        <f>Link2!G48*100/F$4</f>
        <v>0</v>
      </c>
      <c r="G47" s="326">
        <f>Link2!H48*100/G$4</f>
        <v>0</v>
      </c>
      <c r="H47" s="326">
        <f>Link2!I48*100/H$4</f>
        <v>0</v>
      </c>
      <c r="I47" s="327">
        <f t="shared" si="0"/>
        <v>0</v>
      </c>
      <c r="J47" s="325">
        <f>Link2!L48*100/J$4</f>
        <v>0</v>
      </c>
      <c r="K47" s="326">
        <f>Link2!M48*100/K$4</f>
        <v>0</v>
      </c>
      <c r="L47" s="326">
        <f>Link2!N48*100/L$4</f>
        <v>0</v>
      </c>
      <c r="M47" s="326">
        <f>Link2!O48*100/M$4</f>
        <v>0</v>
      </c>
      <c r="N47" s="326">
        <f>Link2!P48*100/N$4</f>
        <v>0</v>
      </c>
      <c r="O47" s="326">
        <f>Link2!Q48*100/O$4</f>
        <v>0</v>
      </c>
      <c r="P47" s="326">
        <f>Link2!R48*100/P$4</f>
        <v>0</v>
      </c>
      <c r="Q47" s="328">
        <f t="shared" si="3"/>
        <v>0</v>
      </c>
      <c r="R47" s="42">
        <f>Link2!Y48*100/R$4</f>
        <v>0</v>
      </c>
      <c r="S47" s="42">
        <f>Link2!Z48*100/S$4</f>
        <v>0</v>
      </c>
      <c r="T47" s="42">
        <f>Link2!AA48*100/T$4</f>
        <v>0</v>
      </c>
      <c r="U47" s="42">
        <f>Link2!AB48*100/U$4</f>
        <v>0</v>
      </c>
      <c r="V47" s="404">
        <f t="shared" si="4"/>
        <v>0</v>
      </c>
      <c r="W47" s="394">
        <f t="shared" si="5"/>
        <v>0</v>
      </c>
    </row>
    <row r="48" spans="1:23" x14ac:dyDescent="0.55000000000000004">
      <c r="A48" s="255">
        <f>Data_Individual!B50</f>
        <v>0</v>
      </c>
      <c r="B48" s="255">
        <f>Data_Individual!C50</f>
        <v>0</v>
      </c>
      <c r="C48" s="256">
        <f>Link2!D49</f>
        <v>0</v>
      </c>
      <c r="D48" s="325">
        <f>Link2!E49*100/D$4</f>
        <v>0</v>
      </c>
      <c r="E48" s="326">
        <f>Link2!F49*100/E$4</f>
        <v>0</v>
      </c>
      <c r="F48" s="326">
        <f>Link2!G49*100/F$4</f>
        <v>0</v>
      </c>
      <c r="G48" s="326">
        <f>Link2!H49*100/G$4</f>
        <v>0</v>
      </c>
      <c r="H48" s="326">
        <f>Link2!I49*100/H$4</f>
        <v>0</v>
      </c>
      <c r="I48" s="329">
        <f t="shared" si="0"/>
        <v>0</v>
      </c>
      <c r="J48" s="325">
        <f>Link2!L49*100/J$4</f>
        <v>0</v>
      </c>
      <c r="K48" s="326">
        <f>Link2!M49*100/K$4</f>
        <v>0</v>
      </c>
      <c r="L48" s="326">
        <f>Link2!N49*100/L$4</f>
        <v>0</v>
      </c>
      <c r="M48" s="326">
        <f>Link2!O49*100/M$4</f>
        <v>0</v>
      </c>
      <c r="N48" s="326">
        <f>Link2!P49*100/N$4</f>
        <v>0</v>
      </c>
      <c r="O48" s="326">
        <f>Link2!Q49*100/O$4</f>
        <v>0</v>
      </c>
      <c r="P48" s="326">
        <f>Link2!R49*100/P$4</f>
        <v>0</v>
      </c>
      <c r="Q48" s="328">
        <f t="shared" si="3"/>
        <v>0</v>
      </c>
      <c r="R48" s="42">
        <f>Link2!Y49*100/R$4</f>
        <v>0</v>
      </c>
      <c r="S48" s="42">
        <f>Link2!Z49*100/S$4</f>
        <v>0</v>
      </c>
      <c r="T48" s="42">
        <f>Link2!AA49*100/T$4</f>
        <v>0</v>
      </c>
      <c r="U48" s="42">
        <f>Link2!AB49*100/U$4</f>
        <v>0</v>
      </c>
      <c r="V48" s="404">
        <f t="shared" si="4"/>
        <v>0</v>
      </c>
      <c r="W48" s="394">
        <f t="shared" si="5"/>
        <v>0</v>
      </c>
    </row>
    <row r="49" spans="1:23" x14ac:dyDescent="0.55000000000000004">
      <c r="A49" s="255">
        <f>Data_Individual!B51</f>
        <v>0</v>
      </c>
      <c r="B49" s="255">
        <f>Data_Individual!C51</f>
        <v>0</v>
      </c>
      <c r="C49" s="256">
        <f>Link2!D50</f>
        <v>0</v>
      </c>
      <c r="D49" s="325">
        <f>Link2!E50*100/D$4</f>
        <v>0</v>
      </c>
      <c r="E49" s="326">
        <f>Link2!F50*100/E$4</f>
        <v>0</v>
      </c>
      <c r="F49" s="326">
        <f>Link2!G50*100/F$4</f>
        <v>0</v>
      </c>
      <c r="G49" s="326">
        <f>Link2!H50*100/G$4</f>
        <v>0</v>
      </c>
      <c r="H49" s="326">
        <f>Link2!I50*100/H$4</f>
        <v>0</v>
      </c>
      <c r="I49" s="330">
        <f t="shared" si="0"/>
        <v>0</v>
      </c>
      <c r="J49" s="325">
        <f>Link2!L50*100/J$4</f>
        <v>0</v>
      </c>
      <c r="K49" s="326">
        <f>Link2!M50*100/K$4</f>
        <v>0</v>
      </c>
      <c r="L49" s="326">
        <f>Link2!N50*100/L$4</f>
        <v>0</v>
      </c>
      <c r="M49" s="326">
        <f>Link2!O50*100/M$4</f>
        <v>0</v>
      </c>
      <c r="N49" s="326">
        <f>Link2!P50*100/N$4</f>
        <v>0</v>
      </c>
      <c r="O49" s="326">
        <f>Link2!Q50*100/O$4</f>
        <v>0</v>
      </c>
      <c r="P49" s="326">
        <f>Link2!R50*100/P$4</f>
        <v>0</v>
      </c>
      <c r="Q49" s="328">
        <f t="shared" si="3"/>
        <v>0</v>
      </c>
      <c r="R49" s="42">
        <f>Link2!Y50*100/R$4</f>
        <v>0</v>
      </c>
      <c r="S49" s="42">
        <f>Link2!Z50*100/S$4</f>
        <v>0</v>
      </c>
      <c r="T49" s="42">
        <f>Link2!AA50*100/T$4</f>
        <v>0</v>
      </c>
      <c r="U49" s="42">
        <f>Link2!AB50*100/U$4</f>
        <v>0</v>
      </c>
      <c r="V49" s="404">
        <f t="shared" si="4"/>
        <v>0</v>
      </c>
      <c r="W49" s="394">
        <f t="shared" si="5"/>
        <v>0</v>
      </c>
    </row>
    <row r="50" spans="1:23" ht="24" thickBot="1" x14ac:dyDescent="0.6">
      <c r="A50" s="257">
        <f>Data_Individual!B52</f>
        <v>0</v>
      </c>
      <c r="B50" s="257">
        <f>Data_Individual!C52</f>
        <v>0</v>
      </c>
      <c r="C50" s="258">
        <f>Link2!D51</f>
        <v>0</v>
      </c>
      <c r="D50" s="331">
        <f>Link2!E51*100/D$4</f>
        <v>0</v>
      </c>
      <c r="E50" s="332">
        <f>Link2!F51*100/E$4</f>
        <v>0</v>
      </c>
      <c r="F50" s="332">
        <f>Link2!G51*100/F$4</f>
        <v>0</v>
      </c>
      <c r="G50" s="332">
        <f>Link2!H51*100/G$4</f>
        <v>0</v>
      </c>
      <c r="H50" s="332">
        <f>Link2!I51*100/H$4</f>
        <v>0</v>
      </c>
      <c r="I50" s="333">
        <f t="shared" si="0"/>
        <v>0</v>
      </c>
      <c r="J50" s="331">
        <f>Link2!L51*100/J$4</f>
        <v>0</v>
      </c>
      <c r="K50" s="332">
        <f>Link2!M51*100/K$4</f>
        <v>0</v>
      </c>
      <c r="L50" s="332">
        <f>Link2!N51*100/L$4</f>
        <v>0</v>
      </c>
      <c r="M50" s="332">
        <f>Link2!O51*100/M$4</f>
        <v>0</v>
      </c>
      <c r="N50" s="332">
        <f>Link2!P51*100/N$4</f>
        <v>0</v>
      </c>
      <c r="O50" s="332">
        <f>Link2!Q51*100/O$4</f>
        <v>0</v>
      </c>
      <c r="P50" s="332">
        <f>Link2!R51*100/P$4</f>
        <v>0</v>
      </c>
      <c r="Q50" s="334">
        <f t="shared" si="3"/>
        <v>0</v>
      </c>
      <c r="R50" s="43">
        <f>Link2!Y51*100/R$4</f>
        <v>0</v>
      </c>
      <c r="S50" s="43">
        <f>Link2!Z51*100/S$4</f>
        <v>0</v>
      </c>
      <c r="T50" s="43">
        <f>Link2!AA51*100/T$4</f>
        <v>0</v>
      </c>
      <c r="U50" s="43">
        <f>Link2!AB51*100/U$4</f>
        <v>0</v>
      </c>
      <c r="V50" s="407">
        <f t="shared" si="4"/>
        <v>0</v>
      </c>
      <c r="W50" s="395">
        <f t="shared" si="5"/>
        <v>0</v>
      </c>
    </row>
    <row r="51" spans="1:23" x14ac:dyDescent="0.55000000000000004">
      <c r="A51" s="253">
        <f>Data_Individual!B53</f>
        <v>0</v>
      </c>
      <c r="B51" s="253">
        <f>Data_Individual!C53</f>
        <v>0</v>
      </c>
      <c r="C51" s="254">
        <f>Link2!D52</f>
        <v>0</v>
      </c>
      <c r="D51" s="321">
        <f>Link2!E52*100/D$4</f>
        <v>0</v>
      </c>
      <c r="E51" s="322">
        <f>Link2!F52*100/E$4</f>
        <v>0</v>
      </c>
      <c r="F51" s="322">
        <f>Link2!G52*100/F$4</f>
        <v>0</v>
      </c>
      <c r="G51" s="322">
        <f>Link2!H52*100/G$4</f>
        <v>0</v>
      </c>
      <c r="H51" s="322">
        <f>Link2!I52*100/H$4</f>
        <v>0</v>
      </c>
      <c r="I51" s="323">
        <f t="shared" si="0"/>
        <v>0</v>
      </c>
      <c r="J51" s="321">
        <f>Link2!L52*100/J$4</f>
        <v>0</v>
      </c>
      <c r="K51" s="322">
        <f>Link2!M52*100/K$4</f>
        <v>0</v>
      </c>
      <c r="L51" s="322">
        <f>Link2!N52*100/L$4</f>
        <v>0</v>
      </c>
      <c r="M51" s="322">
        <f>Link2!O52*100/M$4</f>
        <v>0</v>
      </c>
      <c r="N51" s="322">
        <f>Link2!P52*100/N$4</f>
        <v>0</v>
      </c>
      <c r="O51" s="322">
        <f>Link2!Q52*100/O$4</f>
        <v>0</v>
      </c>
      <c r="P51" s="322">
        <f>Link2!R52*100/P$4</f>
        <v>0</v>
      </c>
      <c r="Q51" s="324">
        <f t="shared" si="3"/>
        <v>0</v>
      </c>
      <c r="R51" s="41">
        <f>Link2!Y52*100/R$4</f>
        <v>0</v>
      </c>
      <c r="S51" s="41">
        <f>Link2!Z52*100/S$4</f>
        <v>0</v>
      </c>
      <c r="T51" s="41">
        <f>Link2!AA52*100/T$4</f>
        <v>0</v>
      </c>
      <c r="U51" s="41">
        <f>Link2!AB52*100/U$4</f>
        <v>0</v>
      </c>
      <c r="V51" s="402">
        <f t="shared" si="4"/>
        <v>0</v>
      </c>
      <c r="W51" s="393">
        <f t="shared" si="5"/>
        <v>0</v>
      </c>
    </row>
    <row r="52" spans="1:23" x14ac:dyDescent="0.55000000000000004">
      <c r="A52" s="255">
        <f>Data_Individual!B54</f>
        <v>0</v>
      </c>
      <c r="B52" s="255">
        <f>Data_Individual!C54</f>
        <v>0</v>
      </c>
      <c r="C52" s="256">
        <f>Link2!D53</f>
        <v>0</v>
      </c>
      <c r="D52" s="325">
        <f>Link2!E53*100/D$4</f>
        <v>0</v>
      </c>
      <c r="E52" s="326">
        <f>Link2!F53*100/E$4</f>
        <v>0</v>
      </c>
      <c r="F52" s="326">
        <f>Link2!G53*100/F$4</f>
        <v>0</v>
      </c>
      <c r="G52" s="326">
        <f>Link2!H53*100/G$4</f>
        <v>0</v>
      </c>
      <c r="H52" s="326">
        <f>Link2!I53*100/H$4</f>
        <v>0</v>
      </c>
      <c r="I52" s="327">
        <f t="shared" si="0"/>
        <v>0</v>
      </c>
      <c r="J52" s="325">
        <f>Link2!L53*100/J$4</f>
        <v>0</v>
      </c>
      <c r="K52" s="326">
        <f>Link2!M53*100/K$4</f>
        <v>0</v>
      </c>
      <c r="L52" s="326">
        <f>Link2!N53*100/L$4</f>
        <v>0</v>
      </c>
      <c r="M52" s="326">
        <f>Link2!O53*100/M$4</f>
        <v>0</v>
      </c>
      <c r="N52" s="326">
        <f>Link2!P53*100/N$4</f>
        <v>0</v>
      </c>
      <c r="O52" s="326">
        <f>Link2!Q53*100/O$4</f>
        <v>0</v>
      </c>
      <c r="P52" s="326">
        <f>Link2!R53*100/P$4</f>
        <v>0</v>
      </c>
      <c r="Q52" s="328">
        <f t="shared" si="3"/>
        <v>0</v>
      </c>
      <c r="R52" s="42">
        <f>Link2!Y53*100/R$4</f>
        <v>0</v>
      </c>
      <c r="S52" s="42">
        <f>Link2!Z53*100/S$4</f>
        <v>0</v>
      </c>
      <c r="T52" s="42">
        <f>Link2!AA53*100/T$4</f>
        <v>0</v>
      </c>
      <c r="U52" s="42">
        <f>Link2!AB53*100/U$4</f>
        <v>0</v>
      </c>
      <c r="V52" s="404">
        <f t="shared" si="4"/>
        <v>0</v>
      </c>
      <c r="W52" s="394">
        <f t="shared" si="5"/>
        <v>0</v>
      </c>
    </row>
    <row r="53" spans="1:23" x14ac:dyDescent="0.55000000000000004">
      <c r="A53" s="255">
        <f>Data_Individual!B55</f>
        <v>0</v>
      </c>
      <c r="B53" s="255">
        <f>Data_Individual!C55</f>
        <v>0</v>
      </c>
      <c r="C53" s="256">
        <f>Link2!D54</f>
        <v>0</v>
      </c>
      <c r="D53" s="325">
        <f>Link2!E54*100/D$4</f>
        <v>0</v>
      </c>
      <c r="E53" s="326">
        <f>Link2!F54*100/E$4</f>
        <v>0</v>
      </c>
      <c r="F53" s="326">
        <f>Link2!G54*100/F$4</f>
        <v>0</v>
      </c>
      <c r="G53" s="326">
        <f>Link2!H54*100/G$4</f>
        <v>0</v>
      </c>
      <c r="H53" s="326">
        <f>Link2!I54*100/H$4</f>
        <v>0</v>
      </c>
      <c r="I53" s="329">
        <f t="shared" si="0"/>
        <v>0</v>
      </c>
      <c r="J53" s="325">
        <f>Link2!L54*100/J$4</f>
        <v>0</v>
      </c>
      <c r="K53" s="326">
        <f>Link2!M54*100/K$4</f>
        <v>0</v>
      </c>
      <c r="L53" s="326">
        <f>Link2!N54*100/L$4</f>
        <v>0</v>
      </c>
      <c r="M53" s="326">
        <f>Link2!O54*100/M$4</f>
        <v>0</v>
      </c>
      <c r="N53" s="326">
        <f>Link2!P54*100/N$4</f>
        <v>0</v>
      </c>
      <c r="O53" s="326">
        <f>Link2!Q54*100/O$4</f>
        <v>0</v>
      </c>
      <c r="P53" s="326">
        <f>Link2!R54*100/P$4</f>
        <v>0</v>
      </c>
      <c r="Q53" s="328">
        <f t="shared" si="3"/>
        <v>0</v>
      </c>
      <c r="R53" s="42">
        <f>Link2!Y54*100/R$4</f>
        <v>0</v>
      </c>
      <c r="S53" s="42">
        <f>Link2!Z54*100/S$4</f>
        <v>0</v>
      </c>
      <c r="T53" s="42">
        <f>Link2!AA54*100/T$4</f>
        <v>0</v>
      </c>
      <c r="U53" s="42">
        <f>Link2!AB54*100/U$4</f>
        <v>0</v>
      </c>
      <c r="V53" s="404">
        <f t="shared" si="4"/>
        <v>0</v>
      </c>
      <c r="W53" s="394">
        <f t="shared" si="5"/>
        <v>0</v>
      </c>
    </row>
    <row r="54" spans="1:23" x14ac:dyDescent="0.55000000000000004">
      <c r="A54" s="255">
        <f>Data_Individual!B56</f>
        <v>0</v>
      </c>
      <c r="B54" s="255">
        <f>Data_Individual!C56</f>
        <v>0</v>
      </c>
      <c r="C54" s="256">
        <f>Link2!D55</f>
        <v>0</v>
      </c>
      <c r="D54" s="325">
        <f>Link2!E55*100/D$4</f>
        <v>0</v>
      </c>
      <c r="E54" s="326">
        <f>Link2!F55*100/E$4</f>
        <v>0</v>
      </c>
      <c r="F54" s="326">
        <f>Link2!G55*100/F$4</f>
        <v>0</v>
      </c>
      <c r="G54" s="326">
        <f>Link2!H55*100/G$4</f>
        <v>0</v>
      </c>
      <c r="H54" s="326">
        <f>Link2!I55*100/H$4</f>
        <v>0</v>
      </c>
      <c r="I54" s="330">
        <f t="shared" si="0"/>
        <v>0</v>
      </c>
      <c r="J54" s="325">
        <f>Link2!L55*100/J$4</f>
        <v>0</v>
      </c>
      <c r="K54" s="326">
        <f>Link2!M55*100/K$4</f>
        <v>0</v>
      </c>
      <c r="L54" s="326">
        <f>Link2!N55*100/L$4</f>
        <v>0</v>
      </c>
      <c r="M54" s="326">
        <f>Link2!O55*100/M$4</f>
        <v>0</v>
      </c>
      <c r="N54" s="326">
        <f>Link2!P55*100/N$4</f>
        <v>0</v>
      </c>
      <c r="O54" s="326">
        <f>Link2!Q55*100/O$4</f>
        <v>0</v>
      </c>
      <c r="P54" s="326">
        <f>Link2!R55*100/P$4</f>
        <v>0</v>
      </c>
      <c r="Q54" s="328">
        <f t="shared" si="3"/>
        <v>0</v>
      </c>
      <c r="R54" s="42">
        <f>Link2!Y55*100/R$4</f>
        <v>0</v>
      </c>
      <c r="S54" s="42">
        <f>Link2!Z55*100/S$4</f>
        <v>0</v>
      </c>
      <c r="T54" s="42">
        <f>Link2!AA55*100/T$4</f>
        <v>0</v>
      </c>
      <c r="U54" s="42">
        <f>Link2!AB55*100/U$4</f>
        <v>0</v>
      </c>
      <c r="V54" s="404">
        <f t="shared" si="4"/>
        <v>0</v>
      </c>
      <c r="W54" s="394">
        <f t="shared" si="5"/>
        <v>0</v>
      </c>
    </row>
    <row r="55" spans="1:23" ht="24" thickBot="1" x14ac:dyDescent="0.6">
      <c r="A55" s="257">
        <f>Data_Individual!B57</f>
        <v>0</v>
      </c>
      <c r="B55" s="257">
        <f>Data_Individual!C57</f>
        <v>0</v>
      </c>
      <c r="C55" s="258">
        <f>Link2!D56</f>
        <v>0</v>
      </c>
      <c r="D55" s="331">
        <f>Link2!E56*100/D$4</f>
        <v>0</v>
      </c>
      <c r="E55" s="332">
        <f>Link2!F56*100/E$4</f>
        <v>0</v>
      </c>
      <c r="F55" s="332">
        <f>Link2!G56*100/F$4</f>
        <v>0</v>
      </c>
      <c r="G55" s="332">
        <f>Link2!H56*100/G$4</f>
        <v>0</v>
      </c>
      <c r="H55" s="332">
        <f>Link2!I56*100/H$4</f>
        <v>0</v>
      </c>
      <c r="I55" s="333">
        <f t="shared" si="0"/>
        <v>0</v>
      </c>
      <c r="J55" s="331">
        <f>Link2!L56*100/J$4</f>
        <v>0</v>
      </c>
      <c r="K55" s="332">
        <f>Link2!M56*100/K$4</f>
        <v>0</v>
      </c>
      <c r="L55" s="332">
        <f>Link2!N56*100/L$4</f>
        <v>0</v>
      </c>
      <c r="M55" s="332">
        <f>Link2!O56*100/M$4</f>
        <v>0</v>
      </c>
      <c r="N55" s="332">
        <f>Link2!P56*100/N$4</f>
        <v>0</v>
      </c>
      <c r="O55" s="332">
        <f>Link2!Q56*100/O$4</f>
        <v>0</v>
      </c>
      <c r="P55" s="332">
        <f>Link2!R56*100/P$4</f>
        <v>0</v>
      </c>
      <c r="Q55" s="334">
        <f t="shared" si="3"/>
        <v>0</v>
      </c>
      <c r="R55" s="43">
        <f>Link2!Y56*100/R$4</f>
        <v>0</v>
      </c>
      <c r="S55" s="43">
        <f>Link2!Z56*100/S$4</f>
        <v>0</v>
      </c>
      <c r="T55" s="43">
        <f>Link2!AA56*100/T$4</f>
        <v>0</v>
      </c>
      <c r="U55" s="43">
        <f>Link2!AB56*100/U$4</f>
        <v>0</v>
      </c>
      <c r="V55" s="407">
        <f t="shared" si="4"/>
        <v>0</v>
      </c>
      <c r="W55" s="395">
        <f t="shared" si="5"/>
        <v>0</v>
      </c>
    </row>
    <row r="56" spans="1:23" x14ac:dyDescent="0.55000000000000004">
      <c r="A56" s="253">
        <f>Data_Individual!B58</f>
        <v>0</v>
      </c>
      <c r="B56" s="253">
        <f>Data_Individual!C58</f>
        <v>0</v>
      </c>
      <c r="C56" s="254">
        <f>Link2!D57</f>
        <v>0</v>
      </c>
      <c r="D56" s="321">
        <f>Link2!E57*100/D$4</f>
        <v>0</v>
      </c>
      <c r="E56" s="322">
        <f>Link2!F57*100/E$4</f>
        <v>0</v>
      </c>
      <c r="F56" s="322">
        <f>Link2!G57*100/F$4</f>
        <v>0</v>
      </c>
      <c r="G56" s="322">
        <f>Link2!H57*100/G$4</f>
        <v>0</v>
      </c>
      <c r="H56" s="322">
        <f>Link2!I57*100/H$4</f>
        <v>0</v>
      </c>
      <c r="I56" s="323">
        <f t="shared" si="0"/>
        <v>0</v>
      </c>
      <c r="J56" s="321">
        <f>Link2!L57*100/J$4</f>
        <v>0</v>
      </c>
      <c r="K56" s="322">
        <f>Link2!M57*100/K$4</f>
        <v>0</v>
      </c>
      <c r="L56" s="322">
        <f>Link2!N57*100/L$4</f>
        <v>0</v>
      </c>
      <c r="M56" s="322">
        <f>Link2!O57*100/M$4</f>
        <v>0</v>
      </c>
      <c r="N56" s="322">
        <f>Link2!P57*100/N$4</f>
        <v>0</v>
      </c>
      <c r="O56" s="322">
        <f>Link2!Q57*100/O$4</f>
        <v>0</v>
      </c>
      <c r="P56" s="322">
        <f>Link2!R57*100/P$4</f>
        <v>0</v>
      </c>
      <c r="Q56" s="324">
        <f t="shared" si="3"/>
        <v>0</v>
      </c>
      <c r="R56" s="41">
        <f>Link2!Y57*100/R$4</f>
        <v>0</v>
      </c>
      <c r="S56" s="41">
        <f>Link2!Z57*100/S$4</f>
        <v>0</v>
      </c>
      <c r="T56" s="41">
        <f>Link2!AA57*100/T$4</f>
        <v>0</v>
      </c>
      <c r="U56" s="41">
        <f>Link2!AB57*100/U$4</f>
        <v>0</v>
      </c>
      <c r="V56" s="402">
        <f t="shared" si="4"/>
        <v>0</v>
      </c>
      <c r="W56" s="393">
        <f t="shared" si="5"/>
        <v>0</v>
      </c>
    </row>
    <row r="57" spans="1:23" x14ac:dyDescent="0.55000000000000004">
      <c r="A57" s="255">
        <f>Data_Individual!B59</f>
        <v>0</v>
      </c>
      <c r="B57" s="255">
        <f>Data_Individual!C59</f>
        <v>0</v>
      </c>
      <c r="C57" s="256">
        <f>Link2!D58</f>
        <v>0</v>
      </c>
      <c r="D57" s="325">
        <f>Link2!E58*100/D$4</f>
        <v>0</v>
      </c>
      <c r="E57" s="326">
        <f>Link2!F58*100/E$4</f>
        <v>0</v>
      </c>
      <c r="F57" s="326">
        <f>Link2!G58*100/F$4</f>
        <v>0</v>
      </c>
      <c r="G57" s="326">
        <f>Link2!H58*100/G$4</f>
        <v>0</v>
      </c>
      <c r="H57" s="326">
        <f>Link2!I58*100/H$4</f>
        <v>0</v>
      </c>
      <c r="I57" s="327">
        <f t="shared" si="0"/>
        <v>0</v>
      </c>
      <c r="J57" s="325">
        <f>Link2!L58*100/J$4</f>
        <v>0</v>
      </c>
      <c r="K57" s="326">
        <f>Link2!M58*100/K$4</f>
        <v>0</v>
      </c>
      <c r="L57" s="326">
        <f>Link2!N58*100/L$4</f>
        <v>0</v>
      </c>
      <c r="M57" s="326">
        <f>Link2!O58*100/M$4</f>
        <v>0</v>
      </c>
      <c r="N57" s="326">
        <f>Link2!P58*100/N$4</f>
        <v>0</v>
      </c>
      <c r="O57" s="326">
        <f>Link2!Q58*100/O$4</f>
        <v>0</v>
      </c>
      <c r="P57" s="326">
        <f>Link2!R58*100/P$4</f>
        <v>0</v>
      </c>
      <c r="Q57" s="328">
        <f t="shared" si="3"/>
        <v>0</v>
      </c>
      <c r="R57" s="42">
        <f>Link2!Y58*100/R$4</f>
        <v>0</v>
      </c>
      <c r="S57" s="42">
        <f>Link2!Z58*100/S$4</f>
        <v>0</v>
      </c>
      <c r="T57" s="42">
        <f>Link2!AA58*100/T$4</f>
        <v>0</v>
      </c>
      <c r="U57" s="42">
        <f>Link2!AB58*100/U$4</f>
        <v>0</v>
      </c>
      <c r="V57" s="404">
        <f t="shared" si="4"/>
        <v>0</v>
      </c>
      <c r="W57" s="394">
        <f t="shared" si="5"/>
        <v>0</v>
      </c>
    </row>
    <row r="58" spans="1:23" x14ac:dyDescent="0.55000000000000004">
      <c r="A58" s="255">
        <f>Data_Individual!B60</f>
        <v>0</v>
      </c>
      <c r="B58" s="255">
        <f>Data_Individual!C60</f>
        <v>0</v>
      </c>
      <c r="C58" s="256">
        <f>Link2!D59</f>
        <v>0</v>
      </c>
      <c r="D58" s="325">
        <f>Link2!E59*100/D$4</f>
        <v>0</v>
      </c>
      <c r="E58" s="326">
        <f>Link2!F59*100/E$4</f>
        <v>0</v>
      </c>
      <c r="F58" s="326">
        <f>Link2!G59*100/F$4</f>
        <v>0</v>
      </c>
      <c r="G58" s="326">
        <f>Link2!H59*100/G$4</f>
        <v>0</v>
      </c>
      <c r="H58" s="326">
        <f>Link2!I59*100/H$4</f>
        <v>0</v>
      </c>
      <c r="I58" s="329">
        <f t="shared" si="0"/>
        <v>0</v>
      </c>
      <c r="J58" s="325">
        <f>Link2!L59*100/J$4</f>
        <v>0</v>
      </c>
      <c r="K58" s="326">
        <f>Link2!M59*100/K$4</f>
        <v>0</v>
      </c>
      <c r="L58" s="326">
        <f>Link2!N59*100/L$4</f>
        <v>0</v>
      </c>
      <c r="M58" s="326">
        <f>Link2!O59*100/M$4</f>
        <v>0</v>
      </c>
      <c r="N58" s="326">
        <f>Link2!P59*100/N$4</f>
        <v>0</v>
      </c>
      <c r="O58" s="326">
        <f>Link2!Q59*100/O$4</f>
        <v>0</v>
      </c>
      <c r="P58" s="326">
        <f>Link2!R59*100/P$4</f>
        <v>0</v>
      </c>
      <c r="Q58" s="328">
        <f t="shared" si="3"/>
        <v>0</v>
      </c>
      <c r="R58" s="42">
        <f>Link2!Y59*100/R$4</f>
        <v>0</v>
      </c>
      <c r="S58" s="42">
        <f>Link2!Z59*100/S$4</f>
        <v>0</v>
      </c>
      <c r="T58" s="42">
        <f>Link2!AA59*100/T$4</f>
        <v>0</v>
      </c>
      <c r="U58" s="42">
        <f>Link2!AB59*100/U$4</f>
        <v>0</v>
      </c>
      <c r="V58" s="404">
        <f t="shared" si="4"/>
        <v>0</v>
      </c>
      <c r="W58" s="394">
        <f t="shared" si="5"/>
        <v>0</v>
      </c>
    </row>
    <row r="59" spans="1:23" x14ac:dyDescent="0.55000000000000004">
      <c r="A59" s="255">
        <f>Data_Individual!B61</f>
        <v>0</v>
      </c>
      <c r="B59" s="255">
        <f>Data_Individual!C61</f>
        <v>0</v>
      </c>
      <c r="C59" s="256">
        <f>Link2!D60</f>
        <v>0</v>
      </c>
      <c r="D59" s="325">
        <f>Link2!E60*100/D$4</f>
        <v>0</v>
      </c>
      <c r="E59" s="326">
        <f>Link2!F60*100/E$4</f>
        <v>0</v>
      </c>
      <c r="F59" s="326">
        <f>Link2!G60*100/F$4</f>
        <v>0</v>
      </c>
      <c r="G59" s="326">
        <f>Link2!H60*100/G$4</f>
        <v>0</v>
      </c>
      <c r="H59" s="326">
        <f>Link2!I60*100/H$4</f>
        <v>0</v>
      </c>
      <c r="I59" s="330">
        <f t="shared" si="0"/>
        <v>0</v>
      </c>
      <c r="J59" s="325">
        <f>Link2!L60*100/J$4</f>
        <v>0</v>
      </c>
      <c r="K59" s="326">
        <f>Link2!M60*100/K$4</f>
        <v>0</v>
      </c>
      <c r="L59" s="326">
        <f>Link2!N60*100/L$4</f>
        <v>0</v>
      </c>
      <c r="M59" s="326">
        <f>Link2!O60*100/M$4</f>
        <v>0</v>
      </c>
      <c r="N59" s="326">
        <f>Link2!P60*100/N$4</f>
        <v>0</v>
      </c>
      <c r="O59" s="326">
        <f>Link2!Q60*100/O$4</f>
        <v>0</v>
      </c>
      <c r="P59" s="326">
        <f>Link2!R60*100/P$4</f>
        <v>0</v>
      </c>
      <c r="Q59" s="328">
        <f t="shared" si="3"/>
        <v>0</v>
      </c>
      <c r="R59" s="42">
        <f>Link2!Y60*100/R$4</f>
        <v>0</v>
      </c>
      <c r="S59" s="42">
        <f>Link2!Z60*100/S$4</f>
        <v>0</v>
      </c>
      <c r="T59" s="42">
        <f>Link2!AA60*100/T$4</f>
        <v>0</v>
      </c>
      <c r="U59" s="42">
        <f>Link2!AB60*100/U$4</f>
        <v>0</v>
      </c>
      <c r="V59" s="404">
        <f t="shared" si="4"/>
        <v>0</v>
      </c>
      <c r="W59" s="394">
        <f t="shared" si="5"/>
        <v>0</v>
      </c>
    </row>
    <row r="60" spans="1:23" ht="24" thickBot="1" x14ac:dyDescent="0.6">
      <c r="A60" s="257">
        <f>Data_Individual!B62</f>
        <v>0</v>
      </c>
      <c r="B60" s="257">
        <f>Data_Individual!C62</f>
        <v>0</v>
      </c>
      <c r="C60" s="258">
        <f>Link2!D61</f>
        <v>0</v>
      </c>
      <c r="D60" s="331">
        <f>Link2!E61*100/D$4</f>
        <v>0</v>
      </c>
      <c r="E60" s="332">
        <f>Link2!F61*100/E$4</f>
        <v>0</v>
      </c>
      <c r="F60" s="332">
        <f>Link2!G61*100/F$4</f>
        <v>0</v>
      </c>
      <c r="G60" s="332">
        <f>Link2!H61*100/G$4</f>
        <v>0</v>
      </c>
      <c r="H60" s="332">
        <f>Link2!I61*100/H$4</f>
        <v>0</v>
      </c>
      <c r="I60" s="333">
        <f t="shared" si="0"/>
        <v>0</v>
      </c>
      <c r="J60" s="331">
        <f>Link2!L61*100/J$4</f>
        <v>0</v>
      </c>
      <c r="K60" s="332">
        <f>Link2!M61*100/K$4</f>
        <v>0</v>
      </c>
      <c r="L60" s="332">
        <f>Link2!N61*100/L$4</f>
        <v>0</v>
      </c>
      <c r="M60" s="332">
        <f>Link2!O61*100/M$4</f>
        <v>0</v>
      </c>
      <c r="N60" s="332">
        <f>Link2!P61*100/N$4</f>
        <v>0</v>
      </c>
      <c r="O60" s="332">
        <f>Link2!Q61*100/O$4</f>
        <v>0</v>
      </c>
      <c r="P60" s="332">
        <f>Link2!R61*100/P$4</f>
        <v>0</v>
      </c>
      <c r="Q60" s="334">
        <f t="shared" si="3"/>
        <v>0</v>
      </c>
      <c r="R60" s="43">
        <f>Link2!Y61*100/R$4</f>
        <v>0</v>
      </c>
      <c r="S60" s="43">
        <f>Link2!Z61*100/S$4</f>
        <v>0</v>
      </c>
      <c r="T60" s="43">
        <f>Link2!AA61*100/T$4</f>
        <v>0</v>
      </c>
      <c r="U60" s="43">
        <f>Link2!AB61*100/U$4</f>
        <v>0</v>
      </c>
      <c r="V60" s="407">
        <f t="shared" si="4"/>
        <v>0</v>
      </c>
      <c r="W60" s="395">
        <f t="shared" si="5"/>
        <v>0</v>
      </c>
    </row>
    <row r="61" spans="1:23" x14ac:dyDescent="0.55000000000000004">
      <c r="A61" s="253">
        <f>Data_Individual!B63</f>
        <v>0</v>
      </c>
      <c r="B61" s="253">
        <f>Data_Individual!C63</f>
        <v>0</v>
      </c>
      <c r="C61" s="254">
        <f>Link2!D62</f>
        <v>0</v>
      </c>
      <c r="D61" s="321">
        <f>Link2!E62*100/D$4</f>
        <v>0</v>
      </c>
      <c r="E61" s="322">
        <f>Link2!F62*100/E$4</f>
        <v>0</v>
      </c>
      <c r="F61" s="322">
        <f>Link2!G62*100/F$4</f>
        <v>0</v>
      </c>
      <c r="G61" s="322">
        <f>Link2!H62*100/G$4</f>
        <v>0</v>
      </c>
      <c r="H61" s="322">
        <f>Link2!I62*100/H$4</f>
        <v>0</v>
      </c>
      <c r="I61" s="323">
        <f t="shared" si="0"/>
        <v>0</v>
      </c>
      <c r="J61" s="321">
        <f>Link2!L62*100/J$4</f>
        <v>0</v>
      </c>
      <c r="K61" s="322">
        <f>Link2!M62*100/K$4</f>
        <v>0</v>
      </c>
      <c r="L61" s="322">
        <f>Link2!N62*100/L$4</f>
        <v>0</v>
      </c>
      <c r="M61" s="322">
        <f>Link2!O62*100/M$4</f>
        <v>0</v>
      </c>
      <c r="N61" s="322">
        <f>Link2!P62*100/N$4</f>
        <v>0</v>
      </c>
      <c r="O61" s="322">
        <f>Link2!Q62*100/O$4</f>
        <v>0</v>
      </c>
      <c r="P61" s="322">
        <f>Link2!R62*100/P$4</f>
        <v>0</v>
      </c>
      <c r="Q61" s="324">
        <f t="shared" si="3"/>
        <v>0</v>
      </c>
      <c r="R61" s="41">
        <f>Link2!Y62*100/R$4</f>
        <v>0</v>
      </c>
      <c r="S61" s="41">
        <f>Link2!Z62*100/S$4</f>
        <v>0</v>
      </c>
      <c r="T61" s="41">
        <f>Link2!AA62*100/T$4</f>
        <v>0</v>
      </c>
      <c r="U61" s="41">
        <f>Link2!AB62*100/U$4</f>
        <v>0</v>
      </c>
      <c r="V61" s="402">
        <f t="shared" si="4"/>
        <v>0</v>
      </c>
      <c r="W61" s="393">
        <f t="shared" si="5"/>
        <v>0</v>
      </c>
    </row>
    <row r="62" spans="1:23" x14ac:dyDescent="0.55000000000000004">
      <c r="A62" s="255">
        <f>Data_Individual!B64</f>
        <v>0</v>
      </c>
      <c r="B62" s="255">
        <f>Data_Individual!C64</f>
        <v>0</v>
      </c>
      <c r="C62" s="256">
        <f>Link2!D63</f>
        <v>0</v>
      </c>
      <c r="D62" s="325">
        <f>Link2!E63*100/D$4</f>
        <v>0</v>
      </c>
      <c r="E62" s="326">
        <f>Link2!F63*100/E$4</f>
        <v>0</v>
      </c>
      <c r="F62" s="326">
        <f>Link2!G63*100/F$4</f>
        <v>0</v>
      </c>
      <c r="G62" s="326">
        <f>Link2!H63*100/G$4</f>
        <v>0</v>
      </c>
      <c r="H62" s="326">
        <f>Link2!I63*100/H$4</f>
        <v>0</v>
      </c>
      <c r="I62" s="327">
        <f t="shared" si="0"/>
        <v>0</v>
      </c>
      <c r="J62" s="325">
        <f>Link2!L63*100/J$4</f>
        <v>0</v>
      </c>
      <c r="K62" s="326">
        <f>Link2!M63*100/K$4</f>
        <v>0</v>
      </c>
      <c r="L62" s="326">
        <f>Link2!N63*100/L$4</f>
        <v>0</v>
      </c>
      <c r="M62" s="326">
        <f>Link2!O63*100/M$4</f>
        <v>0</v>
      </c>
      <c r="N62" s="326">
        <f>Link2!P63*100/N$4</f>
        <v>0</v>
      </c>
      <c r="O62" s="326">
        <f>Link2!Q63*100/O$4</f>
        <v>0</v>
      </c>
      <c r="P62" s="326">
        <f>Link2!R63*100/P$4</f>
        <v>0</v>
      </c>
      <c r="Q62" s="328">
        <f t="shared" si="3"/>
        <v>0</v>
      </c>
      <c r="R62" s="42">
        <f>Link2!Y63*100/R$4</f>
        <v>0</v>
      </c>
      <c r="S62" s="42">
        <f>Link2!Z63*100/S$4</f>
        <v>0</v>
      </c>
      <c r="T62" s="42">
        <f>Link2!AA63*100/T$4</f>
        <v>0</v>
      </c>
      <c r="U62" s="42">
        <f>Link2!AB63*100/U$4</f>
        <v>0</v>
      </c>
      <c r="V62" s="404">
        <f t="shared" si="4"/>
        <v>0</v>
      </c>
      <c r="W62" s="394">
        <f t="shared" si="5"/>
        <v>0</v>
      </c>
    </row>
    <row r="63" spans="1:23" x14ac:dyDescent="0.55000000000000004">
      <c r="A63" s="255">
        <f>Data_Individual!B65</f>
        <v>0</v>
      </c>
      <c r="B63" s="255">
        <f>Data_Individual!C65</f>
        <v>0</v>
      </c>
      <c r="C63" s="256">
        <f>Link2!D64</f>
        <v>0</v>
      </c>
      <c r="D63" s="325">
        <f>Link2!E64*100/D$4</f>
        <v>0</v>
      </c>
      <c r="E63" s="326">
        <f>Link2!F64*100/E$4</f>
        <v>0</v>
      </c>
      <c r="F63" s="326">
        <f>Link2!G64*100/F$4</f>
        <v>0</v>
      </c>
      <c r="G63" s="326">
        <f>Link2!H64*100/G$4</f>
        <v>0</v>
      </c>
      <c r="H63" s="326">
        <f>Link2!I64*100/H$4</f>
        <v>0</v>
      </c>
      <c r="I63" s="329">
        <f t="shared" si="0"/>
        <v>0</v>
      </c>
      <c r="J63" s="325">
        <f>Link2!L64*100/J$4</f>
        <v>0</v>
      </c>
      <c r="K63" s="326">
        <f>Link2!M64*100/K$4</f>
        <v>0</v>
      </c>
      <c r="L63" s="326">
        <f>Link2!N64*100/L$4</f>
        <v>0</v>
      </c>
      <c r="M63" s="326">
        <f>Link2!O64*100/M$4</f>
        <v>0</v>
      </c>
      <c r="N63" s="326">
        <f>Link2!P64*100/N$4</f>
        <v>0</v>
      </c>
      <c r="O63" s="326">
        <f>Link2!Q64*100/O$4</f>
        <v>0</v>
      </c>
      <c r="P63" s="326">
        <f>Link2!R64*100/P$4</f>
        <v>0</v>
      </c>
      <c r="Q63" s="328">
        <f t="shared" si="3"/>
        <v>0</v>
      </c>
      <c r="R63" s="42">
        <f>Link2!Y64*100/R$4</f>
        <v>0</v>
      </c>
      <c r="S63" s="42">
        <f>Link2!Z64*100/S$4</f>
        <v>0</v>
      </c>
      <c r="T63" s="42">
        <f>Link2!AA64*100/T$4</f>
        <v>0</v>
      </c>
      <c r="U63" s="42">
        <f>Link2!AB64*100/U$4</f>
        <v>0</v>
      </c>
      <c r="V63" s="404">
        <f t="shared" si="4"/>
        <v>0</v>
      </c>
      <c r="W63" s="394">
        <f t="shared" si="5"/>
        <v>0</v>
      </c>
    </row>
    <row r="64" spans="1:23" x14ac:dyDescent="0.55000000000000004">
      <c r="A64" s="255">
        <f>Data_Individual!B66</f>
        <v>0</v>
      </c>
      <c r="B64" s="255">
        <f>Data_Individual!C66</f>
        <v>0</v>
      </c>
      <c r="C64" s="256">
        <f>Link2!D65</f>
        <v>0</v>
      </c>
      <c r="D64" s="325">
        <f>Link2!E65*100/D$4</f>
        <v>0</v>
      </c>
      <c r="E64" s="326">
        <f>Link2!F65*100/E$4</f>
        <v>0</v>
      </c>
      <c r="F64" s="326">
        <f>Link2!G65*100/F$4</f>
        <v>0</v>
      </c>
      <c r="G64" s="326">
        <f>Link2!H65*100/G$4</f>
        <v>0</v>
      </c>
      <c r="H64" s="326">
        <f>Link2!I65*100/H$4</f>
        <v>0</v>
      </c>
      <c r="I64" s="330">
        <f t="shared" si="0"/>
        <v>0</v>
      </c>
      <c r="J64" s="325">
        <f>Link2!L65*100/J$4</f>
        <v>0</v>
      </c>
      <c r="K64" s="326">
        <f>Link2!M65*100/K$4</f>
        <v>0</v>
      </c>
      <c r="L64" s="326">
        <f>Link2!N65*100/L$4</f>
        <v>0</v>
      </c>
      <c r="M64" s="326">
        <f>Link2!O65*100/M$4</f>
        <v>0</v>
      </c>
      <c r="N64" s="326">
        <f>Link2!P65*100/N$4</f>
        <v>0</v>
      </c>
      <c r="O64" s="326">
        <f>Link2!Q65*100/O$4</f>
        <v>0</v>
      </c>
      <c r="P64" s="326">
        <f>Link2!R65*100/P$4</f>
        <v>0</v>
      </c>
      <c r="Q64" s="328">
        <f t="shared" si="3"/>
        <v>0</v>
      </c>
      <c r="R64" s="42">
        <f>Link2!Y65*100/R$4</f>
        <v>0</v>
      </c>
      <c r="S64" s="42">
        <f>Link2!Z65*100/S$4</f>
        <v>0</v>
      </c>
      <c r="T64" s="42">
        <f>Link2!AA65*100/T$4</f>
        <v>0</v>
      </c>
      <c r="U64" s="42">
        <f>Link2!AB65*100/U$4</f>
        <v>0</v>
      </c>
      <c r="V64" s="404">
        <f t="shared" si="4"/>
        <v>0</v>
      </c>
      <c r="W64" s="394">
        <f t="shared" si="5"/>
        <v>0</v>
      </c>
    </row>
    <row r="65" spans="1:23" ht="24" thickBot="1" x14ac:dyDescent="0.6">
      <c r="A65" s="257">
        <f>Data_Individual!B67</f>
        <v>0</v>
      </c>
      <c r="B65" s="257">
        <f>Data_Individual!C67</f>
        <v>0</v>
      </c>
      <c r="C65" s="258">
        <f>Link2!D66</f>
        <v>0</v>
      </c>
      <c r="D65" s="331">
        <f>Link2!E66*100/D$4</f>
        <v>0</v>
      </c>
      <c r="E65" s="332">
        <f>Link2!F66*100/E$4</f>
        <v>0</v>
      </c>
      <c r="F65" s="332">
        <f>Link2!G66*100/F$4</f>
        <v>0</v>
      </c>
      <c r="G65" s="332">
        <f>Link2!H66*100/G$4</f>
        <v>0</v>
      </c>
      <c r="H65" s="332">
        <f>Link2!I66*100/H$4</f>
        <v>0</v>
      </c>
      <c r="I65" s="333">
        <f t="shared" si="0"/>
        <v>0</v>
      </c>
      <c r="J65" s="331">
        <f>Link2!L66*100/J$4</f>
        <v>0</v>
      </c>
      <c r="K65" s="332">
        <f>Link2!M66*100/K$4</f>
        <v>0</v>
      </c>
      <c r="L65" s="332">
        <f>Link2!N66*100/L$4</f>
        <v>0</v>
      </c>
      <c r="M65" s="332">
        <f>Link2!O66*100/M$4</f>
        <v>0</v>
      </c>
      <c r="N65" s="332">
        <f>Link2!P66*100/N$4</f>
        <v>0</v>
      </c>
      <c r="O65" s="332">
        <f>Link2!Q66*100/O$4</f>
        <v>0</v>
      </c>
      <c r="P65" s="332">
        <f>Link2!R66*100/P$4</f>
        <v>0</v>
      </c>
      <c r="Q65" s="334">
        <f t="shared" si="3"/>
        <v>0</v>
      </c>
      <c r="R65" s="43">
        <f>Link2!Y66*100/R$4</f>
        <v>0</v>
      </c>
      <c r="S65" s="43">
        <f>Link2!Z66*100/S$4</f>
        <v>0</v>
      </c>
      <c r="T65" s="43">
        <f>Link2!AA66*100/T$4</f>
        <v>0</v>
      </c>
      <c r="U65" s="43">
        <f>Link2!AB66*100/U$4</f>
        <v>0</v>
      </c>
      <c r="V65" s="407">
        <f t="shared" si="4"/>
        <v>0</v>
      </c>
      <c r="W65" s="395">
        <f t="shared" si="5"/>
        <v>0</v>
      </c>
    </row>
  </sheetData>
  <sheetProtection password="CF73" sheet="1" objects="1" scenarios="1"/>
  <mergeCells count="5">
    <mergeCell ref="A1:C1"/>
    <mergeCell ref="D1:W1"/>
    <mergeCell ref="D3:I3"/>
    <mergeCell ref="J3:Q3"/>
    <mergeCell ref="R3:V3"/>
  </mergeCells>
  <conditionalFormatting sqref="R6:U65">
    <cfRule type="cellIs" dxfId="7" priority="50" operator="equal">
      <formula>"ดี"</formula>
    </cfRule>
  </conditionalFormatting>
  <conditionalFormatting sqref="R6:U65">
    <cfRule type="cellIs" dxfId="6" priority="49" operator="equal">
      <formula>"ดีมาก"</formula>
    </cfRule>
  </conditionalFormatting>
  <conditionalFormatting sqref="R6:U65">
    <cfRule type="cellIs" dxfId="5" priority="51" operator="equal">
      <formula>"พอใช้"</formula>
    </cfRule>
    <cfRule type="cellIs" dxfId="4" priority="52" operator="equal">
      <formula>"ปรับปรุง"</formula>
    </cfRule>
  </conditionalFormatting>
  <conditionalFormatting sqref="V6:V65">
    <cfRule type="cellIs" dxfId="3" priority="10" operator="equal">
      <formula>"ดี"</formula>
    </cfRule>
  </conditionalFormatting>
  <conditionalFormatting sqref="V6:V65">
    <cfRule type="cellIs" dxfId="2" priority="9" operator="equal">
      <formula>"ดีมาก"</formula>
    </cfRule>
  </conditionalFormatting>
  <conditionalFormatting sqref="V6:V65">
    <cfRule type="cellIs" dxfId="1" priority="11" operator="equal">
      <formula>"พอใช้"</formula>
    </cfRule>
    <cfRule type="cellIs" dxfId="0" priority="12" operator="equal">
      <formula>"ปรับปรุง"</formula>
    </cfRule>
  </conditionalFormatting>
  <pageMargins left="0.31496062992125984" right="0.19685039370078741" top="0.39370078740157483" bottom="0.19685039370078741" header="0" footer="0"/>
  <pageSetup paperSize="9" pageOrder="overThenDown" orientation="landscape" horizontalDpi="4294967294" r:id="rId1"/>
  <headerFooter alignWithMargins="0">
    <oddFooter>&amp;L&amp;C&amp;R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S845"/>
  <sheetViews>
    <sheetView showZeros="0" tabSelected="1" topLeftCell="A136" zoomScale="85" zoomScaleNormal="85" zoomScalePageLayoutView="70" workbookViewId="0">
      <selection activeCell="U28" sqref="U28"/>
    </sheetView>
  </sheetViews>
  <sheetFormatPr defaultRowHeight="18" customHeight="1" x14ac:dyDescent="0.55000000000000004"/>
  <cols>
    <col min="1" max="1" width="3.140625" style="274" customWidth="1"/>
    <col min="2" max="3" width="7.85546875" style="274" customWidth="1"/>
    <col min="4" max="4" width="7.85546875" style="275" customWidth="1"/>
    <col min="5" max="5" width="7.85546875" style="274" customWidth="1"/>
    <col min="6" max="6" width="7.85546875" style="275" customWidth="1"/>
    <col min="7" max="17" width="7.85546875" style="274" customWidth="1"/>
    <col min="18" max="18" width="9.140625" style="274"/>
    <col min="19" max="19" width="7" style="274" customWidth="1"/>
    <col min="20" max="16384" width="9.140625" style="274"/>
  </cols>
  <sheetData>
    <row r="1" spans="3:19" s="267" customFormat="1" ht="36" customHeight="1" x14ac:dyDescent="0.6">
      <c r="C1" s="800" t="s">
        <v>135</v>
      </c>
      <c r="D1" s="800"/>
      <c r="E1" s="800"/>
      <c r="F1" s="800"/>
      <c r="G1" s="800"/>
      <c r="H1" s="800"/>
      <c r="I1" s="800"/>
      <c r="J1" s="800"/>
      <c r="K1" s="800"/>
      <c r="L1" s="800"/>
      <c r="M1" s="800"/>
      <c r="N1" s="800"/>
      <c r="O1" s="800"/>
      <c r="P1" s="800"/>
      <c r="Q1" s="800"/>
      <c r="R1" s="800"/>
      <c r="S1" s="266"/>
    </row>
    <row r="2" spans="3:19" s="268" customFormat="1" ht="14.25" customHeight="1" x14ac:dyDescent="0.55000000000000004">
      <c r="D2" s="269"/>
      <c r="E2" s="270"/>
      <c r="F2" s="271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</row>
    <row r="3" spans="3:19" s="273" customFormat="1" ht="24" customHeight="1" x14ac:dyDescent="0.2">
      <c r="C3" s="270" t="s">
        <v>2</v>
      </c>
      <c r="D3" s="271">
        <f>Linkx2!$B$6</f>
        <v>1</v>
      </c>
      <c r="E3" s="271"/>
      <c r="F3" s="801" t="str">
        <f>Linkx2!$C$6</f>
        <v>บารมี กันทะมา</v>
      </c>
      <c r="G3" s="801"/>
      <c r="H3" s="801"/>
      <c r="I3" s="801"/>
      <c r="J3" s="801"/>
      <c r="K3" s="801"/>
      <c r="L3" s="801"/>
      <c r="M3" s="801"/>
      <c r="N3" s="801"/>
      <c r="O3" s="801"/>
      <c r="P3" s="801"/>
      <c r="Q3" s="801"/>
      <c r="R3" s="801"/>
      <c r="S3" s="272"/>
    </row>
    <row r="4" spans="3:19" ht="11.25" customHeight="1" x14ac:dyDescent="0.55000000000000004"/>
    <row r="30" spans="3:19" s="267" customFormat="1" ht="36" customHeight="1" x14ac:dyDescent="0.6">
      <c r="C30" s="800" t="s">
        <v>135</v>
      </c>
      <c r="D30" s="800"/>
      <c r="E30" s="800"/>
      <c r="F30" s="800"/>
      <c r="G30" s="800"/>
      <c r="H30" s="800"/>
      <c r="I30" s="800"/>
      <c r="J30" s="800"/>
      <c r="K30" s="800"/>
      <c r="L30" s="800"/>
      <c r="M30" s="800"/>
      <c r="N30" s="800"/>
      <c r="O30" s="800"/>
      <c r="P30" s="800"/>
      <c r="Q30" s="800"/>
      <c r="R30" s="800"/>
      <c r="S30" s="266"/>
    </row>
    <row r="31" spans="3:19" s="268" customFormat="1" ht="14.25" customHeight="1" x14ac:dyDescent="0.55000000000000004">
      <c r="D31" s="269"/>
      <c r="E31" s="270"/>
      <c r="F31" s="271"/>
      <c r="G31" s="270"/>
      <c r="H31" s="270"/>
      <c r="I31" s="270"/>
      <c r="J31" s="270"/>
      <c r="K31" s="270"/>
      <c r="L31" s="270"/>
      <c r="M31" s="270"/>
      <c r="N31" s="270"/>
      <c r="O31" s="270"/>
      <c r="P31" s="270"/>
      <c r="Q31" s="270"/>
      <c r="R31" s="270"/>
      <c r="S31" s="270"/>
    </row>
    <row r="32" spans="3:19" s="273" customFormat="1" ht="24" customHeight="1" x14ac:dyDescent="0.2">
      <c r="C32" s="270" t="s">
        <v>2</v>
      </c>
      <c r="D32" s="271">
        <f>Linkx2!$B$7</f>
        <v>2</v>
      </c>
      <c r="E32" s="271"/>
      <c r="F32" s="801" t="str">
        <f>Linkx2!$C$7</f>
        <v>ประกฤษฎิ์ คำมอย</v>
      </c>
      <c r="G32" s="801"/>
      <c r="H32" s="801"/>
      <c r="I32" s="801"/>
      <c r="J32" s="801"/>
      <c r="K32" s="801"/>
      <c r="L32" s="801"/>
      <c r="M32" s="801"/>
      <c r="N32" s="801"/>
      <c r="O32" s="801"/>
      <c r="P32" s="801"/>
      <c r="Q32" s="801"/>
      <c r="R32" s="801"/>
      <c r="S32" s="272"/>
    </row>
    <row r="33" ht="11.25" customHeight="1" x14ac:dyDescent="0.55000000000000004"/>
    <row r="59" spans="3:19" s="267" customFormat="1" ht="36" customHeight="1" x14ac:dyDescent="0.6">
      <c r="C59" s="800" t="s">
        <v>135</v>
      </c>
      <c r="D59" s="800"/>
      <c r="E59" s="800"/>
      <c r="F59" s="800"/>
      <c r="G59" s="800"/>
      <c r="H59" s="800"/>
      <c r="I59" s="800"/>
      <c r="J59" s="800"/>
      <c r="K59" s="800"/>
      <c r="L59" s="800"/>
      <c r="M59" s="800"/>
      <c r="N59" s="800"/>
      <c r="O59" s="800"/>
      <c r="P59" s="800"/>
      <c r="Q59" s="800"/>
      <c r="R59" s="800"/>
      <c r="S59" s="266"/>
    </row>
    <row r="60" spans="3:19" s="268" customFormat="1" ht="14.25" customHeight="1" x14ac:dyDescent="0.55000000000000004">
      <c r="D60" s="269"/>
      <c r="E60" s="270"/>
      <c r="F60" s="271"/>
      <c r="G60" s="270"/>
      <c r="H60" s="270"/>
      <c r="I60" s="270"/>
      <c r="J60" s="270"/>
      <c r="K60" s="270"/>
      <c r="L60" s="270"/>
      <c r="M60" s="270"/>
      <c r="N60" s="270"/>
      <c r="O60" s="270"/>
      <c r="P60" s="270"/>
      <c r="Q60" s="270"/>
      <c r="R60" s="270"/>
      <c r="S60" s="270"/>
    </row>
    <row r="61" spans="3:19" s="273" customFormat="1" ht="24" customHeight="1" x14ac:dyDescent="0.2">
      <c r="C61" s="270" t="s">
        <v>2</v>
      </c>
      <c r="D61" s="271">
        <f>Linkx2!$B$8</f>
        <v>3</v>
      </c>
      <c r="E61" s="271"/>
      <c r="F61" s="801" t="str">
        <f>Linkx2!$C$8</f>
        <v>ภูริช สุขประเสริฐ</v>
      </c>
      <c r="G61" s="801"/>
      <c r="H61" s="801"/>
      <c r="I61" s="801"/>
      <c r="J61" s="801"/>
      <c r="K61" s="801"/>
      <c r="L61" s="801"/>
      <c r="M61" s="801"/>
      <c r="N61" s="801"/>
      <c r="O61" s="801"/>
      <c r="P61" s="801"/>
      <c r="Q61" s="801"/>
      <c r="R61" s="801"/>
      <c r="S61" s="272"/>
    </row>
    <row r="62" spans="3:19" ht="11.25" customHeight="1" x14ac:dyDescent="0.55000000000000004"/>
    <row r="88" spans="3:19" s="267" customFormat="1" ht="36" customHeight="1" x14ac:dyDescent="0.6">
      <c r="C88" s="800" t="s">
        <v>135</v>
      </c>
      <c r="D88" s="800"/>
      <c r="E88" s="800"/>
      <c r="F88" s="800"/>
      <c r="G88" s="800"/>
      <c r="H88" s="800"/>
      <c r="I88" s="800"/>
      <c r="J88" s="800"/>
      <c r="K88" s="800"/>
      <c r="L88" s="800"/>
      <c r="M88" s="800"/>
      <c r="N88" s="800"/>
      <c r="O88" s="800"/>
      <c r="P88" s="800"/>
      <c r="Q88" s="800"/>
      <c r="R88" s="800"/>
      <c r="S88" s="266"/>
    </row>
    <row r="89" spans="3:19" s="268" customFormat="1" ht="14.25" customHeight="1" x14ac:dyDescent="0.55000000000000004">
      <c r="D89" s="269"/>
      <c r="E89" s="270"/>
      <c r="F89" s="271"/>
      <c r="G89" s="270"/>
      <c r="H89" s="270"/>
      <c r="I89" s="270"/>
      <c r="J89" s="270"/>
      <c r="K89" s="270"/>
      <c r="L89" s="270"/>
      <c r="M89" s="270"/>
      <c r="N89" s="270"/>
      <c r="O89" s="270"/>
      <c r="P89" s="270"/>
      <c r="Q89" s="270"/>
      <c r="R89" s="270"/>
      <c r="S89" s="270"/>
    </row>
    <row r="90" spans="3:19" s="273" customFormat="1" ht="24" customHeight="1" x14ac:dyDescent="0.2">
      <c r="C90" s="270" t="s">
        <v>2</v>
      </c>
      <c r="D90" s="271">
        <f>Linkx2!$B$9</f>
        <v>4</v>
      </c>
      <c r="E90" s="271"/>
      <c r="F90" s="801" t="str">
        <f>Linkx2!$C$9</f>
        <v>กัณยาณี ขุมทอง</v>
      </c>
      <c r="G90" s="801"/>
      <c r="H90" s="801"/>
      <c r="I90" s="801"/>
      <c r="J90" s="801"/>
      <c r="K90" s="801"/>
      <c r="L90" s="801"/>
      <c r="M90" s="801"/>
      <c r="N90" s="801"/>
      <c r="O90" s="801"/>
      <c r="P90" s="801"/>
      <c r="Q90" s="801"/>
      <c r="R90" s="801"/>
      <c r="S90" s="272"/>
    </row>
    <row r="91" spans="3:19" ht="11.25" customHeight="1" x14ac:dyDescent="0.55000000000000004"/>
    <row r="117" spans="3:19" s="267" customFormat="1" ht="36" customHeight="1" x14ac:dyDescent="0.6">
      <c r="C117" s="800" t="s">
        <v>135</v>
      </c>
      <c r="D117" s="800"/>
      <c r="E117" s="800"/>
      <c r="F117" s="800"/>
      <c r="G117" s="800"/>
      <c r="H117" s="800"/>
      <c r="I117" s="800"/>
      <c r="J117" s="800"/>
      <c r="K117" s="800"/>
      <c r="L117" s="800"/>
      <c r="M117" s="800"/>
      <c r="N117" s="800"/>
      <c r="O117" s="800"/>
      <c r="P117" s="800"/>
      <c r="Q117" s="800"/>
      <c r="R117" s="800"/>
      <c r="S117" s="266"/>
    </row>
    <row r="118" spans="3:19" s="268" customFormat="1" ht="14.25" customHeight="1" x14ac:dyDescent="0.55000000000000004">
      <c r="D118" s="269"/>
      <c r="E118" s="270"/>
      <c r="F118" s="271"/>
      <c r="G118" s="270"/>
      <c r="H118" s="270"/>
      <c r="I118" s="270"/>
      <c r="J118" s="270"/>
      <c r="K118" s="270"/>
      <c r="L118" s="270"/>
      <c r="M118" s="270"/>
      <c r="N118" s="270"/>
      <c r="O118" s="270"/>
      <c r="P118" s="270"/>
      <c r="Q118" s="270"/>
      <c r="R118" s="270"/>
      <c r="S118" s="270"/>
    </row>
    <row r="119" spans="3:19" s="273" customFormat="1" ht="24" customHeight="1" x14ac:dyDescent="0.2">
      <c r="C119" s="270" t="s">
        <v>2</v>
      </c>
      <c r="D119" s="271">
        <f>Linkx2!$B$10</f>
        <v>5</v>
      </c>
      <c r="E119" s="271"/>
      <c r="F119" s="801" t="str">
        <f>Linkx2!$C$10</f>
        <v>ขวัญจิรา ละมัย</v>
      </c>
      <c r="G119" s="801"/>
      <c r="H119" s="801"/>
      <c r="I119" s="801"/>
      <c r="J119" s="801"/>
      <c r="K119" s="801"/>
      <c r="L119" s="801"/>
      <c r="M119" s="801"/>
      <c r="N119" s="801"/>
      <c r="O119" s="801"/>
      <c r="P119" s="801"/>
      <c r="Q119" s="801"/>
      <c r="R119" s="801"/>
      <c r="S119" s="272"/>
    </row>
    <row r="120" spans="3:19" ht="11.25" customHeight="1" x14ac:dyDescent="0.55000000000000004"/>
    <row r="146" spans="3:19" s="267" customFormat="1" ht="36" customHeight="1" x14ac:dyDescent="0.6">
      <c r="C146" s="800" t="s">
        <v>135</v>
      </c>
      <c r="D146" s="800"/>
      <c r="E146" s="800"/>
      <c r="F146" s="800"/>
      <c r="G146" s="800"/>
      <c r="H146" s="800"/>
      <c r="I146" s="800"/>
      <c r="J146" s="800"/>
      <c r="K146" s="800"/>
      <c r="L146" s="800"/>
      <c r="M146" s="800"/>
      <c r="N146" s="800"/>
      <c r="O146" s="800"/>
      <c r="P146" s="800"/>
      <c r="Q146" s="800"/>
      <c r="R146" s="800"/>
      <c r="S146" s="266"/>
    </row>
    <row r="147" spans="3:19" s="268" customFormat="1" ht="14.25" customHeight="1" x14ac:dyDescent="0.55000000000000004">
      <c r="D147" s="269"/>
      <c r="E147" s="270"/>
      <c r="F147" s="271"/>
      <c r="G147" s="270"/>
      <c r="H147" s="270"/>
      <c r="I147" s="270"/>
      <c r="J147" s="270"/>
      <c r="K147" s="270"/>
      <c r="L147" s="270"/>
      <c r="M147" s="270"/>
      <c r="N147" s="270"/>
      <c r="O147" s="270"/>
      <c r="P147" s="270"/>
      <c r="Q147" s="270"/>
      <c r="R147" s="270"/>
      <c r="S147" s="270"/>
    </row>
    <row r="148" spans="3:19" s="273" customFormat="1" ht="24" customHeight="1" x14ac:dyDescent="0.2">
      <c r="C148" s="270" t="s">
        <v>2</v>
      </c>
      <c r="D148" s="271">
        <f>Linkx2!$B$11</f>
        <v>6</v>
      </c>
      <c r="E148" s="271"/>
      <c r="F148" s="801" t="str">
        <f>Linkx2!$C$11</f>
        <v>ศศิกานต์  จักร์แก้ว</v>
      </c>
      <c r="G148" s="801"/>
      <c r="H148" s="801"/>
      <c r="I148" s="801"/>
      <c r="J148" s="801"/>
      <c r="K148" s="801"/>
      <c r="L148" s="801"/>
      <c r="M148" s="801"/>
      <c r="N148" s="801"/>
      <c r="O148" s="801"/>
      <c r="P148" s="801"/>
      <c r="Q148" s="801"/>
      <c r="R148" s="801"/>
      <c r="S148" s="272"/>
    </row>
    <row r="149" spans="3:19" ht="11.25" customHeight="1" x14ac:dyDescent="0.55000000000000004"/>
    <row r="175" spans="3:19" s="267" customFormat="1" ht="36" customHeight="1" x14ac:dyDescent="0.6">
      <c r="C175" s="800" t="s">
        <v>135</v>
      </c>
      <c r="D175" s="800"/>
      <c r="E175" s="800"/>
      <c r="F175" s="800"/>
      <c r="G175" s="800"/>
      <c r="H175" s="800"/>
      <c r="I175" s="800"/>
      <c r="J175" s="800"/>
      <c r="K175" s="800"/>
      <c r="L175" s="800"/>
      <c r="M175" s="800"/>
      <c r="N175" s="800"/>
      <c r="O175" s="800"/>
      <c r="P175" s="800"/>
      <c r="Q175" s="800"/>
      <c r="R175" s="800"/>
      <c r="S175" s="266"/>
    </row>
    <row r="176" spans="3:19" s="268" customFormat="1" ht="14.25" customHeight="1" x14ac:dyDescent="0.55000000000000004">
      <c r="D176" s="269"/>
      <c r="E176" s="270"/>
      <c r="F176" s="271"/>
      <c r="G176" s="270"/>
      <c r="H176" s="270"/>
      <c r="I176" s="270"/>
      <c r="J176" s="270"/>
      <c r="K176" s="270"/>
      <c r="L176" s="270"/>
      <c r="M176" s="270"/>
      <c r="N176" s="270"/>
      <c r="O176" s="270"/>
      <c r="P176" s="270"/>
      <c r="Q176" s="270"/>
      <c r="R176" s="270"/>
      <c r="S176" s="270"/>
    </row>
    <row r="177" spans="3:19" s="273" customFormat="1" ht="24" customHeight="1" x14ac:dyDescent="0.2">
      <c r="C177" s="270" t="s">
        <v>2</v>
      </c>
      <c r="D177" s="271">
        <f>Linkx2!$B$12</f>
        <v>0</v>
      </c>
      <c r="E177" s="271"/>
      <c r="F177" s="801">
        <f>Linkx2!$C$12</f>
        <v>0</v>
      </c>
      <c r="G177" s="801"/>
      <c r="H177" s="801"/>
      <c r="I177" s="801"/>
      <c r="J177" s="801"/>
      <c r="K177" s="801"/>
      <c r="L177" s="801"/>
      <c r="M177" s="801"/>
      <c r="N177" s="801"/>
      <c r="O177" s="801"/>
      <c r="P177" s="801"/>
      <c r="Q177" s="801"/>
      <c r="R177" s="801"/>
      <c r="S177" s="272"/>
    </row>
    <row r="178" spans="3:19" ht="11.25" customHeight="1" x14ac:dyDescent="0.55000000000000004"/>
    <row r="204" spans="3:19" s="267" customFormat="1" ht="36" customHeight="1" x14ac:dyDescent="0.6">
      <c r="C204" s="800" t="s">
        <v>135</v>
      </c>
      <c r="D204" s="800"/>
      <c r="E204" s="800"/>
      <c r="F204" s="800"/>
      <c r="G204" s="800"/>
      <c r="H204" s="800"/>
      <c r="I204" s="800"/>
      <c r="J204" s="800"/>
      <c r="K204" s="800"/>
      <c r="L204" s="800"/>
      <c r="M204" s="800"/>
      <c r="N204" s="800"/>
      <c r="O204" s="800"/>
      <c r="P204" s="800"/>
      <c r="Q204" s="800"/>
      <c r="R204" s="800"/>
      <c r="S204" s="266"/>
    </row>
    <row r="205" spans="3:19" s="268" customFormat="1" ht="14.25" customHeight="1" x14ac:dyDescent="0.55000000000000004">
      <c r="D205" s="269"/>
      <c r="E205" s="270"/>
      <c r="F205" s="271"/>
      <c r="G205" s="270"/>
      <c r="H205" s="270"/>
      <c r="I205" s="270"/>
      <c r="J205" s="270"/>
      <c r="K205" s="270"/>
      <c r="L205" s="270"/>
      <c r="M205" s="270"/>
      <c r="N205" s="270"/>
      <c r="O205" s="270"/>
      <c r="P205" s="270"/>
      <c r="Q205" s="270"/>
      <c r="R205" s="270"/>
      <c r="S205" s="270"/>
    </row>
    <row r="206" spans="3:19" s="273" customFormat="1" ht="24" customHeight="1" x14ac:dyDescent="0.2">
      <c r="C206" s="270" t="s">
        <v>2</v>
      </c>
      <c r="D206" s="271">
        <f>Linkx2!$B$13</f>
        <v>0</v>
      </c>
      <c r="E206" s="271"/>
      <c r="F206" s="801">
        <f>Linkx2!$C$13</f>
        <v>0</v>
      </c>
      <c r="G206" s="801"/>
      <c r="H206" s="801"/>
      <c r="I206" s="801"/>
      <c r="J206" s="801"/>
      <c r="K206" s="801"/>
      <c r="L206" s="801"/>
      <c r="M206" s="801"/>
      <c r="N206" s="801"/>
      <c r="O206" s="801"/>
      <c r="P206" s="801"/>
      <c r="Q206" s="801"/>
      <c r="R206" s="801"/>
      <c r="S206" s="272"/>
    </row>
    <row r="207" spans="3:19" ht="11.25" customHeight="1" x14ac:dyDescent="0.55000000000000004"/>
    <row r="233" spans="3:19" s="267" customFormat="1" ht="36" customHeight="1" x14ac:dyDescent="0.6">
      <c r="C233" s="800" t="s">
        <v>135</v>
      </c>
      <c r="D233" s="800"/>
      <c r="E233" s="800"/>
      <c r="F233" s="800"/>
      <c r="G233" s="800"/>
      <c r="H233" s="800"/>
      <c r="I233" s="800"/>
      <c r="J233" s="800"/>
      <c r="K233" s="800"/>
      <c r="L233" s="800"/>
      <c r="M233" s="800"/>
      <c r="N233" s="800"/>
      <c r="O233" s="800"/>
      <c r="P233" s="800"/>
      <c r="Q233" s="800"/>
      <c r="R233" s="800"/>
      <c r="S233" s="266"/>
    </row>
    <row r="234" spans="3:19" s="268" customFormat="1" ht="14.25" customHeight="1" x14ac:dyDescent="0.55000000000000004">
      <c r="D234" s="269"/>
      <c r="E234" s="270"/>
      <c r="F234" s="271"/>
      <c r="G234" s="270"/>
      <c r="H234" s="270"/>
      <c r="I234" s="270"/>
      <c r="J234" s="270"/>
      <c r="K234" s="270"/>
      <c r="L234" s="270"/>
      <c r="M234" s="270"/>
      <c r="N234" s="270"/>
      <c r="O234" s="270"/>
      <c r="P234" s="270"/>
      <c r="Q234" s="270"/>
      <c r="R234" s="270"/>
      <c r="S234" s="270"/>
    </row>
    <row r="235" spans="3:19" s="273" customFormat="1" ht="24" customHeight="1" x14ac:dyDescent="0.2">
      <c r="C235" s="270" t="s">
        <v>2</v>
      </c>
      <c r="D235" s="271">
        <f>Linkx2!$B$14</f>
        <v>0</v>
      </c>
      <c r="E235" s="271"/>
      <c r="F235" s="801">
        <f>Linkx2!$C$14</f>
        <v>0</v>
      </c>
      <c r="G235" s="801"/>
      <c r="H235" s="801"/>
      <c r="I235" s="801"/>
      <c r="J235" s="801"/>
      <c r="K235" s="801"/>
      <c r="L235" s="801"/>
      <c r="M235" s="801"/>
      <c r="N235" s="801"/>
      <c r="O235" s="801"/>
      <c r="P235" s="801"/>
      <c r="Q235" s="801"/>
      <c r="R235" s="801"/>
      <c r="S235" s="272"/>
    </row>
    <row r="236" spans="3:19" ht="11.25" customHeight="1" x14ac:dyDescent="0.55000000000000004"/>
    <row r="262" spans="3:19" s="267" customFormat="1" ht="36" customHeight="1" x14ac:dyDescent="0.6">
      <c r="C262" s="800" t="s">
        <v>135</v>
      </c>
      <c r="D262" s="800"/>
      <c r="E262" s="800"/>
      <c r="F262" s="800"/>
      <c r="G262" s="800"/>
      <c r="H262" s="800"/>
      <c r="I262" s="800"/>
      <c r="J262" s="800"/>
      <c r="K262" s="800"/>
      <c r="L262" s="800"/>
      <c r="M262" s="800"/>
      <c r="N262" s="800"/>
      <c r="O262" s="800"/>
      <c r="P262" s="800"/>
      <c r="Q262" s="800"/>
      <c r="R262" s="800"/>
      <c r="S262" s="266"/>
    </row>
    <row r="263" spans="3:19" s="268" customFormat="1" ht="14.25" customHeight="1" x14ac:dyDescent="0.55000000000000004">
      <c r="D263" s="269"/>
      <c r="E263" s="270"/>
      <c r="F263" s="271"/>
      <c r="G263" s="270"/>
      <c r="H263" s="270"/>
      <c r="I263" s="270"/>
      <c r="J263" s="270"/>
      <c r="K263" s="270"/>
      <c r="L263" s="270"/>
      <c r="M263" s="270"/>
      <c r="N263" s="270"/>
      <c r="O263" s="270"/>
      <c r="P263" s="270"/>
      <c r="Q263" s="270"/>
      <c r="R263" s="270"/>
      <c r="S263" s="270"/>
    </row>
    <row r="264" spans="3:19" s="273" customFormat="1" ht="24" customHeight="1" x14ac:dyDescent="0.2">
      <c r="C264" s="270" t="s">
        <v>2</v>
      </c>
      <c r="D264" s="271">
        <f>Linkx2!$B$15</f>
        <v>0</v>
      </c>
      <c r="E264" s="271"/>
      <c r="F264" s="801">
        <f>Linkx2!$C$15</f>
        <v>0</v>
      </c>
      <c r="G264" s="801"/>
      <c r="H264" s="801"/>
      <c r="I264" s="801"/>
      <c r="J264" s="801"/>
      <c r="K264" s="801"/>
      <c r="L264" s="801"/>
      <c r="M264" s="801"/>
      <c r="N264" s="801"/>
      <c r="O264" s="801"/>
      <c r="P264" s="801"/>
      <c r="Q264" s="801"/>
      <c r="R264" s="801"/>
      <c r="S264" s="272"/>
    </row>
    <row r="265" spans="3:19" ht="11.25" customHeight="1" x14ac:dyDescent="0.55000000000000004"/>
    <row r="291" spans="3:19" s="267" customFormat="1" ht="36" customHeight="1" x14ac:dyDescent="0.6">
      <c r="C291" s="800" t="s">
        <v>135</v>
      </c>
      <c r="D291" s="800"/>
      <c r="E291" s="800"/>
      <c r="F291" s="800"/>
      <c r="G291" s="800"/>
      <c r="H291" s="800"/>
      <c r="I291" s="800"/>
      <c r="J291" s="800"/>
      <c r="K291" s="800"/>
      <c r="L291" s="800"/>
      <c r="M291" s="800"/>
      <c r="N291" s="800"/>
      <c r="O291" s="800"/>
      <c r="P291" s="800"/>
      <c r="Q291" s="800"/>
      <c r="R291" s="800"/>
      <c r="S291" s="266"/>
    </row>
    <row r="292" spans="3:19" s="268" customFormat="1" ht="14.25" customHeight="1" x14ac:dyDescent="0.55000000000000004">
      <c r="D292" s="269"/>
      <c r="E292" s="270"/>
      <c r="F292" s="271"/>
      <c r="G292" s="270"/>
      <c r="H292" s="270"/>
      <c r="I292" s="270"/>
      <c r="J292" s="270"/>
      <c r="K292" s="270"/>
      <c r="L292" s="270"/>
      <c r="M292" s="270"/>
      <c r="N292" s="270"/>
      <c r="O292" s="270"/>
      <c r="P292" s="270"/>
      <c r="Q292" s="270"/>
      <c r="R292" s="270"/>
      <c r="S292" s="270"/>
    </row>
    <row r="293" spans="3:19" s="273" customFormat="1" ht="24" customHeight="1" x14ac:dyDescent="0.2">
      <c r="C293" s="270" t="s">
        <v>2</v>
      </c>
      <c r="D293" s="271">
        <f>Linkx2!$B$16</f>
        <v>0</v>
      </c>
      <c r="E293" s="271"/>
      <c r="F293" s="801">
        <f>Linkx2!$C$16</f>
        <v>0</v>
      </c>
      <c r="G293" s="801"/>
      <c r="H293" s="801"/>
      <c r="I293" s="801"/>
      <c r="J293" s="801"/>
      <c r="K293" s="801"/>
      <c r="L293" s="801"/>
      <c r="M293" s="801"/>
      <c r="N293" s="801"/>
      <c r="O293" s="801"/>
      <c r="P293" s="801"/>
      <c r="Q293" s="801"/>
      <c r="R293" s="801"/>
      <c r="S293" s="272"/>
    </row>
    <row r="294" spans="3:19" ht="11.25" customHeight="1" x14ac:dyDescent="0.55000000000000004"/>
    <row r="320" spans="3:19" s="267" customFormat="1" ht="36" customHeight="1" x14ac:dyDescent="0.6">
      <c r="C320" s="800" t="s">
        <v>135</v>
      </c>
      <c r="D320" s="800"/>
      <c r="E320" s="800"/>
      <c r="F320" s="800"/>
      <c r="G320" s="800"/>
      <c r="H320" s="800"/>
      <c r="I320" s="800"/>
      <c r="J320" s="800"/>
      <c r="K320" s="800"/>
      <c r="L320" s="800"/>
      <c r="M320" s="800"/>
      <c r="N320" s="800"/>
      <c r="O320" s="800"/>
      <c r="P320" s="800"/>
      <c r="Q320" s="800"/>
      <c r="R320" s="800"/>
      <c r="S320" s="266"/>
    </row>
    <row r="321" spans="3:19" s="268" customFormat="1" ht="14.25" customHeight="1" x14ac:dyDescent="0.55000000000000004">
      <c r="D321" s="269"/>
      <c r="E321" s="270"/>
      <c r="F321" s="271"/>
      <c r="G321" s="270"/>
      <c r="H321" s="270"/>
      <c r="I321" s="270"/>
      <c r="J321" s="270"/>
      <c r="K321" s="270"/>
      <c r="L321" s="270"/>
      <c r="M321" s="270"/>
      <c r="N321" s="270"/>
      <c r="O321" s="270"/>
      <c r="P321" s="270"/>
      <c r="Q321" s="270"/>
      <c r="R321" s="270"/>
      <c r="S321" s="270"/>
    </row>
    <row r="322" spans="3:19" s="273" customFormat="1" ht="24" customHeight="1" x14ac:dyDescent="0.2">
      <c r="C322" s="270" t="s">
        <v>2</v>
      </c>
      <c r="D322" s="271">
        <f>Linkx2!$B$17</f>
        <v>0</v>
      </c>
      <c r="E322" s="271"/>
      <c r="F322" s="801">
        <f>Linkx2!$C$17</f>
        <v>0</v>
      </c>
      <c r="G322" s="801"/>
      <c r="H322" s="801"/>
      <c r="I322" s="801"/>
      <c r="J322" s="801"/>
      <c r="K322" s="801"/>
      <c r="L322" s="801"/>
      <c r="M322" s="801"/>
      <c r="N322" s="801"/>
      <c r="O322" s="801"/>
      <c r="P322" s="801"/>
      <c r="Q322" s="801"/>
      <c r="R322" s="801"/>
      <c r="S322" s="272"/>
    </row>
    <row r="323" spans="3:19" ht="11.25" customHeight="1" x14ac:dyDescent="0.55000000000000004"/>
    <row r="349" spans="3:19" s="267" customFormat="1" ht="36" customHeight="1" x14ac:dyDescent="0.6">
      <c r="C349" s="800" t="s">
        <v>135</v>
      </c>
      <c r="D349" s="800"/>
      <c r="E349" s="800"/>
      <c r="F349" s="800"/>
      <c r="G349" s="800"/>
      <c r="H349" s="800"/>
      <c r="I349" s="800"/>
      <c r="J349" s="800"/>
      <c r="K349" s="800"/>
      <c r="L349" s="800"/>
      <c r="M349" s="800"/>
      <c r="N349" s="800"/>
      <c r="O349" s="800"/>
      <c r="P349" s="800"/>
      <c r="Q349" s="800"/>
      <c r="R349" s="800"/>
      <c r="S349" s="266"/>
    </row>
    <row r="350" spans="3:19" s="268" customFormat="1" ht="14.25" customHeight="1" x14ac:dyDescent="0.55000000000000004">
      <c r="D350" s="269"/>
      <c r="E350" s="270"/>
      <c r="F350" s="271"/>
      <c r="G350" s="270"/>
      <c r="H350" s="270"/>
      <c r="I350" s="270"/>
      <c r="J350" s="270"/>
      <c r="K350" s="270"/>
      <c r="L350" s="270"/>
      <c r="M350" s="270"/>
      <c r="N350" s="270"/>
      <c r="O350" s="270"/>
      <c r="P350" s="270"/>
      <c r="Q350" s="270"/>
      <c r="R350" s="270"/>
      <c r="S350" s="270"/>
    </row>
    <row r="351" spans="3:19" s="273" customFormat="1" ht="24" customHeight="1" x14ac:dyDescent="0.2">
      <c r="C351" s="270" t="s">
        <v>2</v>
      </c>
      <c r="D351" s="271">
        <f>Linkx2!$B$18</f>
        <v>0</v>
      </c>
      <c r="E351" s="271"/>
      <c r="F351" s="801">
        <f>Linkx2!$C$18</f>
        <v>0</v>
      </c>
      <c r="G351" s="801"/>
      <c r="H351" s="801"/>
      <c r="I351" s="801"/>
      <c r="J351" s="801"/>
      <c r="K351" s="801"/>
      <c r="L351" s="801"/>
      <c r="M351" s="801"/>
      <c r="N351" s="801"/>
      <c r="O351" s="801"/>
      <c r="P351" s="801"/>
      <c r="Q351" s="801"/>
      <c r="R351" s="801"/>
      <c r="S351" s="272"/>
    </row>
    <row r="352" spans="3:19" ht="11.25" customHeight="1" x14ac:dyDescent="0.55000000000000004"/>
    <row r="378" spans="3:19" s="267" customFormat="1" ht="36" customHeight="1" x14ac:dyDescent="0.6">
      <c r="C378" s="800" t="s">
        <v>135</v>
      </c>
      <c r="D378" s="800"/>
      <c r="E378" s="800"/>
      <c r="F378" s="800"/>
      <c r="G378" s="800"/>
      <c r="H378" s="800"/>
      <c r="I378" s="800"/>
      <c r="J378" s="800"/>
      <c r="K378" s="800"/>
      <c r="L378" s="800"/>
      <c r="M378" s="800"/>
      <c r="N378" s="800"/>
      <c r="O378" s="800"/>
      <c r="P378" s="800"/>
      <c r="Q378" s="800"/>
      <c r="R378" s="800"/>
      <c r="S378" s="266"/>
    </row>
    <row r="379" spans="3:19" s="268" customFormat="1" ht="14.25" customHeight="1" x14ac:dyDescent="0.55000000000000004">
      <c r="D379" s="269"/>
      <c r="E379" s="270"/>
      <c r="F379" s="271"/>
      <c r="G379" s="270"/>
      <c r="H379" s="270"/>
      <c r="I379" s="270"/>
      <c r="J379" s="270"/>
      <c r="K379" s="270"/>
      <c r="L379" s="270"/>
      <c r="M379" s="270"/>
      <c r="N379" s="270"/>
      <c r="O379" s="270"/>
      <c r="P379" s="270"/>
      <c r="Q379" s="270"/>
      <c r="R379" s="270"/>
      <c r="S379" s="270"/>
    </row>
    <row r="380" spans="3:19" s="273" customFormat="1" ht="24" customHeight="1" x14ac:dyDescent="0.2">
      <c r="C380" s="270" t="s">
        <v>2</v>
      </c>
      <c r="D380" s="271">
        <f>Linkx2!$B$19</f>
        <v>0</v>
      </c>
      <c r="E380" s="271"/>
      <c r="F380" s="801">
        <f>Linkx2!$C$19</f>
        <v>0</v>
      </c>
      <c r="G380" s="801"/>
      <c r="H380" s="801"/>
      <c r="I380" s="801"/>
      <c r="J380" s="801"/>
      <c r="K380" s="801"/>
      <c r="L380" s="801"/>
      <c r="M380" s="801"/>
      <c r="N380" s="801"/>
      <c r="O380" s="801"/>
      <c r="P380" s="801"/>
      <c r="Q380" s="801"/>
      <c r="R380" s="801"/>
      <c r="S380" s="272"/>
    </row>
    <row r="381" spans="3:19" ht="11.25" customHeight="1" x14ac:dyDescent="0.55000000000000004"/>
    <row r="407" spans="3:19" s="267" customFormat="1" ht="36" customHeight="1" x14ac:dyDescent="0.6">
      <c r="C407" s="800" t="s">
        <v>135</v>
      </c>
      <c r="D407" s="800"/>
      <c r="E407" s="800"/>
      <c r="F407" s="800"/>
      <c r="G407" s="800"/>
      <c r="H407" s="800"/>
      <c r="I407" s="800"/>
      <c r="J407" s="800"/>
      <c r="K407" s="800"/>
      <c r="L407" s="800"/>
      <c r="M407" s="800"/>
      <c r="N407" s="800"/>
      <c r="O407" s="800"/>
      <c r="P407" s="800"/>
      <c r="Q407" s="800"/>
      <c r="R407" s="800"/>
      <c r="S407" s="266"/>
    </row>
    <row r="408" spans="3:19" s="268" customFormat="1" ht="14.25" customHeight="1" x14ac:dyDescent="0.55000000000000004">
      <c r="D408" s="269"/>
      <c r="E408" s="270"/>
      <c r="F408" s="271"/>
      <c r="G408" s="270"/>
      <c r="H408" s="270"/>
      <c r="I408" s="270"/>
      <c r="J408" s="270"/>
      <c r="K408" s="270"/>
      <c r="L408" s="270"/>
      <c r="M408" s="270"/>
      <c r="N408" s="270"/>
      <c r="O408" s="270"/>
      <c r="P408" s="270"/>
      <c r="Q408" s="270"/>
      <c r="R408" s="270"/>
      <c r="S408" s="270"/>
    </row>
    <row r="409" spans="3:19" s="273" customFormat="1" ht="24" customHeight="1" x14ac:dyDescent="0.2">
      <c r="C409" s="270" t="s">
        <v>2</v>
      </c>
      <c r="D409" s="271">
        <f>Linkx2!$B$20</f>
        <v>0</v>
      </c>
      <c r="E409" s="271"/>
      <c r="F409" s="801">
        <f>Linkx2!$C$20</f>
        <v>0</v>
      </c>
      <c r="G409" s="801"/>
      <c r="H409" s="801"/>
      <c r="I409" s="801"/>
      <c r="J409" s="801"/>
      <c r="K409" s="801"/>
      <c r="L409" s="801"/>
      <c r="M409" s="801"/>
      <c r="N409" s="801"/>
      <c r="O409" s="801"/>
      <c r="P409" s="801"/>
      <c r="Q409" s="801"/>
      <c r="R409" s="801"/>
      <c r="S409" s="272"/>
    </row>
    <row r="410" spans="3:19" ht="11.25" customHeight="1" x14ac:dyDescent="0.55000000000000004"/>
    <row r="436" spans="3:19" s="267" customFormat="1" ht="36" customHeight="1" x14ac:dyDescent="0.6">
      <c r="C436" s="800" t="s">
        <v>135</v>
      </c>
      <c r="D436" s="800"/>
      <c r="E436" s="800"/>
      <c r="F436" s="800"/>
      <c r="G436" s="800"/>
      <c r="H436" s="800"/>
      <c r="I436" s="800"/>
      <c r="J436" s="800"/>
      <c r="K436" s="800"/>
      <c r="L436" s="800"/>
      <c r="M436" s="800"/>
      <c r="N436" s="800"/>
      <c r="O436" s="800"/>
      <c r="P436" s="800"/>
      <c r="Q436" s="800"/>
      <c r="R436" s="800"/>
      <c r="S436" s="266"/>
    </row>
    <row r="437" spans="3:19" s="268" customFormat="1" ht="14.25" customHeight="1" x14ac:dyDescent="0.55000000000000004">
      <c r="D437" s="269"/>
      <c r="E437" s="270"/>
      <c r="F437" s="271"/>
      <c r="G437" s="270"/>
      <c r="H437" s="270"/>
      <c r="I437" s="270"/>
      <c r="J437" s="270"/>
      <c r="K437" s="270"/>
      <c r="L437" s="270"/>
      <c r="M437" s="270"/>
      <c r="N437" s="270"/>
      <c r="O437" s="270"/>
      <c r="P437" s="270"/>
      <c r="Q437" s="270"/>
      <c r="R437" s="270"/>
      <c r="S437" s="270"/>
    </row>
    <row r="438" spans="3:19" s="273" customFormat="1" ht="24" customHeight="1" x14ac:dyDescent="0.2">
      <c r="C438" s="270" t="s">
        <v>2</v>
      </c>
      <c r="D438" s="271">
        <f>Linkx2!$B$21</f>
        <v>0</v>
      </c>
      <c r="E438" s="271"/>
      <c r="F438" s="801">
        <f>Linkx2!$C$21</f>
        <v>0</v>
      </c>
      <c r="G438" s="801"/>
      <c r="H438" s="801"/>
      <c r="I438" s="801"/>
      <c r="J438" s="801"/>
      <c r="K438" s="801"/>
      <c r="L438" s="801"/>
      <c r="M438" s="801"/>
      <c r="N438" s="801"/>
      <c r="O438" s="801"/>
      <c r="P438" s="801"/>
      <c r="Q438" s="801"/>
      <c r="R438" s="801"/>
      <c r="S438" s="272"/>
    </row>
    <row r="439" spans="3:19" ht="11.25" customHeight="1" x14ac:dyDescent="0.55000000000000004"/>
    <row r="465" spans="3:19" s="267" customFormat="1" ht="36" customHeight="1" x14ac:dyDescent="0.6">
      <c r="C465" s="800" t="s">
        <v>135</v>
      </c>
      <c r="D465" s="800"/>
      <c r="E465" s="800"/>
      <c r="F465" s="800"/>
      <c r="G465" s="800"/>
      <c r="H465" s="800"/>
      <c r="I465" s="800"/>
      <c r="J465" s="800"/>
      <c r="K465" s="800"/>
      <c r="L465" s="800"/>
      <c r="M465" s="800"/>
      <c r="N465" s="800"/>
      <c r="O465" s="800"/>
      <c r="P465" s="800"/>
      <c r="Q465" s="800"/>
      <c r="R465" s="800"/>
      <c r="S465" s="266"/>
    </row>
    <row r="466" spans="3:19" s="268" customFormat="1" ht="14.25" customHeight="1" x14ac:dyDescent="0.55000000000000004">
      <c r="D466" s="269"/>
      <c r="E466" s="270"/>
      <c r="F466" s="271"/>
      <c r="G466" s="270"/>
      <c r="H466" s="270"/>
      <c r="I466" s="270"/>
      <c r="J466" s="270"/>
      <c r="K466" s="270"/>
      <c r="L466" s="270"/>
      <c r="M466" s="270"/>
      <c r="N466" s="270"/>
      <c r="O466" s="270"/>
      <c r="P466" s="270"/>
      <c r="Q466" s="270"/>
      <c r="R466" s="270"/>
      <c r="S466" s="270"/>
    </row>
    <row r="467" spans="3:19" s="273" customFormat="1" ht="24" customHeight="1" x14ac:dyDescent="0.2">
      <c r="C467" s="270" t="s">
        <v>2</v>
      </c>
      <c r="D467" s="271">
        <f>Linkx2!$B$22</f>
        <v>0</v>
      </c>
      <c r="E467" s="271"/>
      <c r="F467" s="801">
        <f>Linkx2!$C$22</f>
        <v>0</v>
      </c>
      <c r="G467" s="801"/>
      <c r="H467" s="801"/>
      <c r="I467" s="801"/>
      <c r="J467" s="801"/>
      <c r="K467" s="801"/>
      <c r="L467" s="801"/>
      <c r="M467" s="801"/>
      <c r="N467" s="801"/>
      <c r="O467" s="801"/>
      <c r="P467" s="801"/>
      <c r="Q467" s="801"/>
      <c r="R467" s="801"/>
      <c r="S467" s="272"/>
    </row>
    <row r="468" spans="3:19" ht="11.25" customHeight="1" x14ac:dyDescent="0.55000000000000004"/>
    <row r="494" spans="3:19" s="267" customFormat="1" ht="36" customHeight="1" x14ac:dyDescent="0.6">
      <c r="C494" s="800" t="s">
        <v>135</v>
      </c>
      <c r="D494" s="800"/>
      <c r="E494" s="800"/>
      <c r="F494" s="800"/>
      <c r="G494" s="800"/>
      <c r="H494" s="800"/>
      <c r="I494" s="800"/>
      <c r="J494" s="800"/>
      <c r="K494" s="800"/>
      <c r="L494" s="800"/>
      <c r="M494" s="800"/>
      <c r="N494" s="800"/>
      <c r="O494" s="800"/>
      <c r="P494" s="800"/>
      <c r="Q494" s="800"/>
      <c r="R494" s="800"/>
      <c r="S494" s="266"/>
    </row>
    <row r="495" spans="3:19" s="268" customFormat="1" ht="14.25" customHeight="1" x14ac:dyDescent="0.55000000000000004">
      <c r="D495" s="269"/>
      <c r="E495" s="270"/>
      <c r="F495" s="271"/>
      <c r="G495" s="270"/>
      <c r="H495" s="270"/>
      <c r="I495" s="270"/>
      <c r="J495" s="270"/>
      <c r="K495" s="270"/>
      <c r="L495" s="270"/>
      <c r="M495" s="270"/>
      <c r="N495" s="270"/>
      <c r="O495" s="270"/>
      <c r="P495" s="270"/>
      <c r="Q495" s="270"/>
      <c r="R495" s="270"/>
      <c r="S495" s="270"/>
    </row>
    <row r="496" spans="3:19" s="273" customFormat="1" ht="24" customHeight="1" x14ac:dyDescent="0.2">
      <c r="C496" s="270" t="s">
        <v>2</v>
      </c>
      <c r="D496" s="271">
        <f>Linkx2!$B$23</f>
        <v>0</v>
      </c>
      <c r="E496" s="271"/>
      <c r="F496" s="801">
        <f>Linkx2!$C$23</f>
        <v>0</v>
      </c>
      <c r="G496" s="801"/>
      <c r="H496" s="801"/>
      <c r="I496" s="801"/>
      <c r="J496" s="801"/>
      <c r="K496" s="801"/>
      <c r="L496" s="801"/>
      <c r="M496" s="801"/>
      <c r="N496" s="801"/>
      <c r="O496" s="801"/>
      <c r="P496" s="801"/>
      <c r="Q496" s="801"/>
      <c r="R496" s="801"/>
      <c r="S496" s="272"/>
    </row>
    <row r="497" ht="11.25" customHeight="1" x14ac:dyDescent="0.55000000000000004"/>
    <row r="523" spans="3:19" s="267" customFormat="1" ht="36" customHeight="1" x14ac:dyDescent="0.6">
      <c r="C523" s="800" t="s">
        <v>135</v>
      </c>
      <c r="D523" s="800"/>
      <c r="E523" s="800"/>
      <c r="F523" s="800"/>
      <c r="G523" s="800"/>
      <c r="H523" s="800"/>
      <c r="I523" s="800"/>
      <c r="J523" s="800"/>
      <c r="K523" s="800"/>
      <c r="L523" s="800"/>
      <c r="M523" s="800"/>
      <c r="N523" s="800"/>
      <c r="O523" s="800"/>
      <c r="P523" s="800"/>
      <c r="Q523" s="800"/>
      <c r="R523" s="800"/>
      <c r="S523" s="266"/>
    </row>
    <row r="524" spans="3:19" s="268" customFormat="1" ht="14.25" customHeight="1" x14ac:dyDescent="0.55000000000000004">
      <c r="D524" s="269"/>
      <c r="E524" s="270"/>
      <c r="F524" s="271"/>
      <c r="G524" s="270"/>
      <c r="H524" s="270"/>
      <c r="I524" s="270"/>
      <c r="J524" s="270"/>
      <c r="K524" s="270"/>
      <c r="L524" s="270"/>
      <c r="M524" s="270"/>
      <c r="N524" s="270"/>
      <c r="O524" s="270"/>
      <c r="P524" s="270"/>
      <c r="Q524" s="270"/>
      <c r="R524" s="270"/>
      <c r="S524" s="270"/>
    </row>
    <row r="525" spans="3:19" s="273" customFormat="1" ht="24" customHeight="1" x14ac:dyDescent="0.2">
      <c r="C525" s="270" t="s">
        <v>2</v>
      </c>
      <c r="D525" s="271">
        <f>Linkx2!$B$24</f>
        <v>0</v>
      </c>
      <c r="E525" s="271"/>
      <c r="F525" s="801">
        <f>Linkx2!$C$24</f>
        <v>0</v>
      </c>
      <c r="G525" s="801"/>
      <c r="H525" s="801"/>
      <c r="I525" s="801"/>
      <c r="J525" s="801"/>
      <c r="K525" s="801"/>
      <c r="L525" s="801"/>
      <c r="M525" s="801"/>
      <c r="N525" s="801"/>
      <c r="O525" s="801"/>
      <c r="P525" s="801"/>
      <c r="Q525" s="801"/>
      <c r="R525" s="801"/>
      <c r="S525" s="272"/>
    </row>
    <row r="526" spans="3:19" ht="11.25" customHeight="1" x14ac:dyDescent="0.55000000000000004"/>
    <row r="552" spans="3:19" s="267" customFormat="1" ht="36" customHeight="1" x14ac:dyDescent="0.6">
      <c r="C552" s="800" t="s">
        <v>135</v>
      </c>
      <c r="D552" s="800"/>
      <c r="E552" s="800"/>
      <c r="F552" s="800"/>
      <c r="G552" s="800"/>
      <c r="H552" s="800"/>
      <c r="I552" s="800"/>
      <c r="J552" s="800"/>
      <c r="K552" s="800"/>
      <c r="L552" s="800"/>
      <c r="M552" s="800"/>
      <c r="N552" s="800"/>
      <c r="O552" s="800"/>
      <c r="P552" s="800"/>
      <c r="Q552" s="800"/>
      <c r="R552" s="800"/>
      <c r="S552" s="266"/>
    </row>
    <row r="553" spans="3:19" s="268" customFormat="1" ht="14.25" customHeight="1" x14ac:dyDescent="0.55000000000000004">
      <c r="D553" s="269"/>
      <c r="E553" s="270"/>
      <c r="F553" s="271"/>
      <c r="G553" s="270"/>
      <c r="H553" s="270"/>
      <c r="I553" s="270"/>
      <c r="J553" s="270"/>
      <c r="K553" s="270"/>
      <c r="L553" s="270"/>
      <c r="M553" s="270"/>
      <c r="N553" s="270"/>
      <c r="O553" s="270"/>
      <c r="P553" s="270"/>
      <c r="Q553" s="270"/>
      <c r="R553" s="270"/>
      <c r="S553" s="270"/>
    </row>
    <row r="554" spans="3:19" s="273" customFormat="1" ht="24" customHeight="1" x14ac:dyDescent="0.2">
      <c r="C554" s="270" t="s">
        <v>2</v>
      </c>
      <c r="D554" s="271">
        <f>Linkx2!$B$25</f>
        <v>0</v>
      </c>
      <c r="E554" s="271"/>
      <c r="F554" s="801">
        <f>Linkx2!$C$25</f>
        <v>0</v>
      </c>
      <c r="G554" s="801"/>
      <c r="H554" s="801"/>
      <c r="I554" s="801"/>
      <c r="J554" s="801"/>
      <c r="K554" s="801"/>
      <c r="L554" s="801"/>
      <c r="M554" s="801"/>
      <c r="N554" s="801"/>
      <c r="O554" s="801"/>
      <c r="P554" s="801"/>
      <c r="Q554" s="801"/>
      <c r="R554" s="801"/>
      <c r="S554" s="272"/>
    </row>
    <row r="555" spans="3:19" ht="11.25" customHeight="1" x14ac:dyDescent="0.55000000000000004"/>
    <row r="581" spans="3:19" s="267" customFormat="1" ht="36" customHeight="1" x14ac:dyDescent="0.6">
      <c r="C581" s="800" t="s">
        <v>135</v>
      </c>
      <c r="D581" s="800"/>
      <c r="E581" s="800"/>
      <c r="F581" s="800"/>
      <c r="G581" s="800"/>
      <c r="H581" s="800"/>
      <c r="I581" s="800"/>
      <c r="J581" s="800"/>
      <c r="K581" s="800"/>
      <c r="L581" s="800"/>
      <c r="M581" s="800"/>
      <c r="N581" s="800"/>
      <c r="O581" s="800"/>
      <c r="P581" s="800"/>
      <c r="Q581" s="800"/>
      <c r="R581" s="800"/>
      <c r="S581" s="266"/>
    </row>
    <row r="582" spans="3:19" s="268" customFormat="1" ht="14.25" customHeight="1" x14ac:dyDescent="0.55000000000000004">
      <c r="D582" s="269"/>
      <c r="E582" s="270"/>
      <c r="F582" s="271"/>
      <c r="G582" s="270"/>
      <c r="H582" s="270"/>
      <c r="I582" s="270"/>
      <c r="J582" s="270"/>
      <c r="K582" s="270"/>
      <c r="L582" s="270"/>
      <c r="M582" s="270"/>
      <c r="N582" s="270"/>
      <c r="O582" s="270"/>
      <c r="P582" s="270"/>
      <c r="Q582" s="270"/>
      <c r="R582" s="270"/>
      <c r="S582" s="270"/>
    </row>
    <row r="583" spans="3:19" s="273" customFormat="1" ht="24" customHeight="1" x14ac:dyDescent="0.2">
      <c r="C583" s="270" t="s">
        <v>2</v>
      </c>
      <c r="D583" s="271">
        <f>Linkx2!$B$26</f>
        <v>0</v>
      </c>
      <c r="E583" s="271"/>
      <c r="F583" s="801">
        <f>Linkx2!$C$26</f>
        <v>0</v>
      </c>
      <c r="G583" s="801"/>
      <c r="H583" s="801"/>
      <c r="I583" s="801"/>
      <c r="J583" s="801"/>
      <c r="K583" s="801"/>
      <c r="L583" s="801"/>
      <c r="M583" s="801"/>
      <c r="N583" s="801"/>
      <c r="O583" s="801"/>
      <c r="P583" s="801"/>
      <c r="Q583" s="801"/>
      <c r="R583" s="801"/>
      <c r="S583" s="272"/>
    </row>
    <row r="584" spans="3:19" ht="11.25" customHeight="1" x14ac:dyDescent="0.55000000000000004"/>
    <row r="610" spans="3:19" s="267" customFormat="1" ht="36" customHeight="1" x14ac:dyDescent="0.6">
      <c r="C610" s="800" t="s">
        <v>135</v>
      </c>
      <c r="D610" s="800"/>
      <c r="E610" s="800"/>
      <c r="F610" s="800"/>
      <c r="G610" s="800"/>
      <c r="H610" s="800"/>
      <c r="I610" s="800"/>
      <c r="J610" s="800"/>
      <c r="K610" s="800"/>
      <c r="L610" s="800"/>
      <c r="M610" s="800"/>
      <c r="N610" s="800"/>
      <c r="O610" s="800"/>
      <c r="P610" s="800"/>
      <c r="Q610" s="800"/>
      <c r="R610" s="800"/>
      <c r="S610" s="266"/>
    </row>
    <row r="611" spans="3:19" s="268" customFormat="1" ht="14.25" customHeight="1" x14ac:dyDescent="0.55000000000000004">
      <c r="D611" s="269"/>
      <c r="E611" s="270"/>
      <c r="F611" s="271"/>
      <c r="G611" s="270"/>
      <c r="H611" s="270"/>
      <c r="I611" s="270"/>
      <c r="J611" s="270"/>
      <c r="K611" s="270"/>
      <c r="L611" s="270"/>
      <c r="M611" s="270"/>
      <c r="N611" s="270"/>
      <c r="O611" s="270"/>
      <c r="P611" s="270"/>
      <c r="Q611" s="270"/>
      <c r="R611" s="270"/>
      <c r="S611" s="270"/>
    </row>
    <row r="612" spans="3:19" s="273" customFormat="1" ht="24" customHeight="1" x14ac:dyDescent="0.2">
      <c r="C612" s="270" t="s">
        <v>2</v>
      </c>
      <c r="D612" s="271">
        <f>Linkx2!$B$27</f>
        <v>0</v>
      </c>
      <c r="E612" s="271"/>
      <c r="F612" s="801">
        <f>Linkx2!$C$27</f>
        <v>0</v>
      </c>
      <c r="G612" s="801"/>
      <c r="H612" s="801"/>
      <c r="I612" s="801"/>
      <c r="J612" s="801"/>
      <c r="K612" s="801"/>
      <c r="L612" s="801"/>
      <c r="M612" s="801"/>
      <c r="N612" s="801"/>
      <c r="O612" s="801"/>
      <c r="P612" s="801"/>
      <c r="Q612" s="801"/>
      <c r="R612" s="801"/>
      <c r="S612" s="272"/>
    </row>
    <row r="613" spans="3:19" ht="11.25" customHeight="1" x14ac:dyDescent="0.55000000000000004"/>
    <row r="639" spans="3:19" s="267" customFormat="1" ht="36" customHeight="1" x14ac:dyDescent="0.6">
      <c r="C639" s="800" t="s">
        <v>135</v>
      </c>
      <c r="D639" s="800"/>
      <c r="E639" s="800"/>
      <c r="F639" s="800"/>
      <c r="G639" s="800"/>
      <c r="H639" s="800"/>
      <c r="I639" s="800"/>
      <c r="J639" s="800"/>
      <c r="K639" s="800"/>
      <c r="L639" s="800"/>
      <c r="M639" s="800"/>
      <c r="N639" s="800"/>
      <c r="O639" s="800"/>
      <c r="P639" s="800"/>
      <c r="Q639" s="800"/>
      <c r="R639" s="800"/>
      <c r="S639" s="266"/>
    </row>
    <row r="640" spans="3:19" s="268" customFormat="1" ht="14.25" customHeight="1" x14ac:dyDescent="0.55000000000000004">
      <c r="D640" s="269"/>
      <c r="E640" s="270"/>
      <c r="F640" s="271"/>
      <c r="G640" s="270"/>
      <c r="H640" s="270"/>
      <c r="I640" s="270"/>
      <c r="J640" s="270"/>
      <c r="K640" s="270"/>
      <c r="L640" s="270"/>
      <c r="M640" s="270"/>
      <c r="N640" s="270"/>
      <c r="O640" s="270"/>
      <c r="P640" s="270"/>
      <c r="Q640" s="270"/>
      <c r="R640" s="270"/>
      <c r="S640" s="270"/>
    </row>
    <row r="641" spans="3:19" s="273" customFormat="1" ht="24" customHeight="1" x14ac:dyDescent="0.2">
      <c r="C641" s="270" t="s">
        <v>2</v>
      </c>
      <c r="D641" s="271">
        <f>Linkx2!$B$28</f>
        <v>0</v>
      </c>
      <c r="E641" s="271"/>
      <c r="F641" s="801">
        <f>Linkx2!$C$28</f>
        <v>0</v>
      </c>
      <c r="G641" s="801"/>
      <c r="H641" s="801"/>
      <c r="I641" s="801"/>
      <c r="J641" s="801"/>
      <c r="K641" s="801"/>
      <c r="L641" s="801"/>
      <c r="M641" s="801"/>
      <c r="N641" s="801"/>
      <c r="O641" s="801"/>
      <c r="P641" s="801"/>
      <c r="Q641" s="801"/>
      <c r="R641" s="801"/>
      <c r="S641" s="272"/>
    </row>
    <row r="642" spans="3:19" ht="11.25" customHeight="1" x14ac:dyDescent="0.55000000000000004"/>
    <row r="668" spans="3:19" s="267" customFormat="1" ht="36" customHeight="1" x14ac:dyDescent="0.6">
      <c r="C668" s="800" t="s">
        <v>135</v>
      </c>
      <c r="D668" s="800"/>
      <c r="E668" s="800"/>
      <c r="F668" s="800"/>
      <c r="G668" s="800"/>
      <c r="H668" s="800"/>
      <c r="I668" s="800"/>
      <c r="J668" s="800"/>
      <c r="K668" s="800"/>
      <c r="L668" s="800"/>
      <c r="M668" s="800"/>
      <c r="N668" s="800"/>
      <c r="O668" s="800"/>
      <c r="P668" s="800"/>
      <c r="Q668" s="800"/>
      <c r="R668" s="800"/>
      <c r="S668" s="266"/>
    </row>
    <row r="669" spans="3:19" s="268" customFormat="1" ht="14.25" customHeight="1" x14ac:dyDescent="0.55000000000000004">
      <c r="D669" s="269"/>
      <c r="E669" s="270"/>
      <c r="F669" s="271"/>
      <c r="G669" s="270"/>
      <c r="H669" s="270"/>
      <c r="I669" s="270"/>
      <c r="J669" s="270"/>
      <c r="K669" s="270"/>
      <c r="L669" s="270"/>
      <c r="M669" s="270"/>
      <c r="N669" s="270"/>
      <c r="O669" s="270"/>
      <c r="P669" s="270"/>
      <c r="Q669" s="270"/>
      <c r="R669" s="270"/>
      <c r="S669" s="270"/>
    </row>
    <row r="670" spans="3:19" s="273" customFormat="1" ht="24" customHeight="1" x14ac:dyDescent="0.2">
      <c r="C670" s="270" t="s">
        <v>2</v>
      </c>
      <c r="D670" s="271">
        <f>Linkx2!$B$29</f>
        <v>0</v>
      </c>
      <c r="E670" s="271"/>
      <c r="F670" s="801">
        <f>Linkx2!$C$29</f>
        <v>0</v>
      </c>
      <c r="G670" s="801"/>
      <c r="H670" s="801"/>
      <c r="I670" s="801"/>
      <c r="J670" s="801"/>
      <c r="K670" s="801"/>
      <c r="L670" s="801"/>
      <c r="M670" s="801"/>
      <c r="N670" s="801"/>
      <c r="O670" s="801"/>
      <c r="P670" s="801"/>
      <c r="Q670" s="801"/>
      <c r="R670" s="801"/>
      <c r="S670" s="272"/>
    </row>
    <row r="671" spans="3:19" ht="11.25" customHeight="1" x14ac:dyDescent="0.55000000000000004"/>
    <row r="697" spans="3:19" s="267" customFormat="1" ht="36" customHeight="1" x14ac:dyDescent="0.6">
      <c r="C697" s="800" t="s">
        <v>135</v>
      </c>
      <c r="D697" s="800"/>
      <c r="E697" s="800"/>
      <c r="F697" s="800"/>
      <c r="G697" s="800"/>
      <c r="H697" s="800"/>
      <c r="I697" s="800"/>
      <c r="J697" s="800"/>
      <c r="K697" s="800"/>
      <c r="L697" s="800"/>
      <c r="M697" s="800"/>
      <c r="N697" s="800"/>
      <c r="O697" s="800"/>
      <c r="P697" s="800"/>
      <c r="Q697" s="800"/>
      <c r="R697" s="800"/>
      <c r="S697" s="266"/>
    </row>
    <row r="698" spans="3:19" s="268" customFormat="1" ht="14.25" customHeight="1" x14ac:dyDescent="0.55000000000000004">
      <c r="D698" s="269"/>
      <c r="E698" s="270"/>
      <c r="F698" s="271"/>
      <c r="G698" s="270"/>
      <c r="H698" s="270"/>
      <c r="I698" s="270"/>
      <c r="J698" s="270"/>
      <c r="K698" s="270"/>
      <c r="L698" s="270"/>
      <c r="M698" s="270"/>
      <c r="N698" s="270"/>
      <c r="O698" s="270"/>
      <c r="P698" s="270"/>
      <c r="Q698" s="270"/>
      <c r="R698" s="270"/>
      <c r="S698" s="270"/>
    </row>
    <row r="699" spans="3:19" s="273" customFormat="1" ht="24" customHeight="1" x14ac:dyDescent="0.2">
      <c r="C699" s="270" t="s">
        <v>2</v>
      </c>
      <c r="D699" s="271">
        <f>Linkx2!$B$30</f>
        <v>0</v>
      </c>
      <c r="E699" s="271"/>
      <c r="F699" s="801">
        <f>Linkx2!$C$30</f>
        <v>0</v>
      </c>
      <c r="G699" s="801"/>
      <c r="H699" s="801"/>
      <c r="I699" s="801"/>
      <c r="J699" s="801"/>
      <c r="K699" s="801"/>
      <c r="L699" s="801"/>
      <c r="M699" s="801"/>
      <c r="N699" s="801"/>
      <c r="O699" s="801"/>
      <c r="P699" s="801"/>
      <c r="Q699" s="801"/>
      <c r="R699" s="801"/>
      <c r="S699" s="272"/>
    </row>
    <row r="700" spans="3:19" ht="11.25" customHeight="1" x14ac:dyDescent="0.55000000000000004"/>
    <row r="726" spans="3:19" s="267" customFormat="1" ht="36" customHeight="1" x14ac:dyDescent="0.6">
      <c r="C726" s="800" t="s">
        <v>135</v>
      </c>
      <c r="D726" s="800"/>
      <c r="E726" s="800"/>
      <c r="F726" s="800"/>
      <c r="G726" s="800"/>
      <c r="H726" s="800"/>
      <c r="I726" s="800"/>
      <c r="J726" s="800"/>
      <c r="K726" s="800"/>
      <c r="L726" s="800"/>
      <c r="M726" s="800"/>
      <c r="N726" s="800"/>
      <c r="O726" s="800"/>
      <c r="P726" s="800"/>
      <c r="Q726" s="800"/>
      <c r="R726" s="800"/>
      <c r="S726" s="266"/>
    </row>
    <row r="727" spans="3:19" s="268" customFormat="1" ht="14.25" customHeight="1" x14ac:dyDescent="0.55000000000000004">
      <c r="D727" s="269"/>
      <c r="E727" s="270"/>
      <c r="F727" s="271"/>
      <c r="G727" s="270"/>
      <c r="H727" s="270"/>
      <c r="I727" s="270"/>
      <c r="J727" s="270"/>
      <c r="K727" s="270"/>
      <c r="L727" s="270"/>
      <c r="M727" s="270"/>
      <c r="N727" s="270"/>
      <c r="O727" s="270"/>
      <c r="P727" s="270"/>
      <c r="Q727" s="270"/>
      <c r="R727" s="270"/>
      <c r="S727" s="270"/>
    </row>
    <row r="728" spans="3:19" s="273" customFormat="1" ht="24" customHeight="1" x14ac:dyDescent="0.2">
      <c r="C728" s="270" t="s">
        <v>2</v>
      </c>
      <c r="D728" s="271">
        <f>Linkx2!$B$31</f>
        <v>0</v>
      </c>
      <c r="E728" s="271"/>
      <c r="F728" s="801">
        <f>Linkx2!$C$31</f>
        <v>0</v>
      </c>
      <c r="G728" s="801"/>
      <c r="H728" s="801"/>
      <c r="I728" s="801"/>
      <c r="J728" s="801"/>
      <c r="K728" s="801"/>
      <c r="L728" s="801"/>
      <c r="M728" s="801"/>
      <c r="N728" s="801"/>
      <c r="O728" s="801"/>
      <c r="P728" s="801"/>
      <c r="Q728" s="801"/>
      <c r="R728" s="801"/>
      <c r="S728" s="272"/>
    </row>
    <row r="729" spans="3:19" ht="11.25" customHeight="1" x14ac:dyDescent="0.55000000000000004"/>
    <row r="755" spans="3:19" s="267" customFormat="1" ht="36" customHeight="1" x14ac:dyDescent="0.6">
      <c r="C755" s="800" t="s">
        <v>135</v>
      </c>
      <c r="D755" s="800"/>
      <c r="E755" s="800"/>
      <c r="F755" s="800"/>
      <c r="G755" s="800"/>
      <c r="H755" s="800"/>
      <c r="I755" s="800"/>
      <c r="J755" s="800"/>
      <c r="K755" s="800"/>
      <c r="L755" s="800"/>
      <c r="M755" s="800"/>
      <c r="N755" s="800"/>
      <c r="O755" s="800"/>
      <c r="P755" s="800"/>
      <c r="Q755" s="800"/>
      <c r="R755" s="800"/>
      <c r="S755" s="266"/>
    </row>
    <row r="756" spans="3:19" s="268" customFormat="1" ht="14.25" customHeight="1" x14ac:dyDescent="0.55000000000000004">
      <c r="D756" s="269"/>
      <c r="E756" s="270"/>
      <c r="F756" s="271"/>
      <c r="G756" s="270"/>
      <c r="H756" s="270"/>
      <c r="I756" s="270"/>
      <c r="J756" s="270"/>
      <c r="K756" s="270"/>
      <c r="L756" s="270"/>
      <c r="M756" s="270"/>
      <c r="N756" s="270"/>
      <c r="O756" s="270"/>
      <c r="P756" s="270"/>
      <c r="Q756" s="270"/>
      <c r="R756" s="270"/>
      <c r="S756" s="270"/>
    </row>
    <row r="757" spans="3:19" s="273" customFormat="1" ht="24" customHeight="1" x14ac:dyDescent="0.2">
      <c r="C757" s="270" t="s">
        <v>2</v>
      </c>
      <c r="D757" s="271">
        <f>Linkx2!$B$32</f>
        <v>0</v>
      </c>
      <c r="E757" s="271"/>
      <c r="F757" s="801">
        <f>Linkx2!$C$32</f>
        <v>0</v>
      </c>
      <c r="G757" s="801"/>
      <c r="H757" s="801"/>
      <c r="I757" s="801"/>
      <c r="J757" s="801"/>
      <c r="K757" s="801"/>
      <c r="L757" s="801"/>
      <c r="M757" s="801"/>
      <c r="N757" s="801"/>
      <c r="O757" s="801"/>
      <c r="P757" s="801"/>
      <c r="Q757" s="801"/>
      <c r="R757" s="801"/>
      <c r="S757" s="272"/>
    </row>
    <row r="758" spans="3:19" ht="11.25" customHeight="1" x14ac:dyDescent="0.55000000000000004"/>
    <row r="784" spans="3:19" s="267" customFormat="1" ht="36" customHeight="1" x14ac:dyDescent="0.6">
      <c r="C784" s="800" t="s">
        <v>135</v>
      </c>
      <c r="D784" s="800"/>
      <c r="E784" s="800"/>
      <c r="F784" s="800"/>
      <c r="G784" s="800"/>
      <c r="H784" s="800"/>
      <c r="I784" s="800"/>
      <c r="J784" s="800"/>
      <c r="K784" s="800"/>
      <c r="L784" s="800"/>
      <c r="M784" s="800"/>
      <c r="N784" s="800"/>
      <c r="O784" s="800"/>
      <c r="P784" s="800"/>
      <c r="Q784" s="800"/>
      <c r="R784" s="800"/>
      <c r="S784" s="266"/>
    </row>
    <row r="785" spans="3:19" s="268" customFormat="1" ht="14.25" customHeight="1" x14ac:dyDescent="0.55000000000000004">
      <c r="D785" s="269"/>
      <c r="E785" s="270"/>
      <c r="F785" s="271"/>
      <c r="G785" s="270"/>
      <c r="H785" s="270"/>
      <c r="I785" s="270"/>
      <c r="J785" s="270"/>
      <c r="K785" s="270"/>
      <c r="L785" s="270"/>
      <c r="M785" s="270"/>
      <c r="N785" s="270"/>
      <c r="O785" s="270"/>
      <c r="P785" s="270"/>
      <c r="Q785" s="270"/>
      <c r="R785" s="270"/>
      <c r="S785" s="270"/>
    </row>
    <row r="786" spans="3:19" s="273" customFormat="1" ht="24" customHeight="1" x14ac:dyDescent="0.2">
      <c r="C786" s="270" t="s">
        <v>2</v>
      </c>
      <c r="D786" s="271">
        <f>Linkx2!$B$33</f>
        <v>0</v>
      </c>
      <c r="E786" s="271"/>
      <c r="F786" s="801">
        <f>Linkx2!$C$33</f>
        <v>0</v>
      </c>
      <c r="G786" s="801"/>
      <c r="H786" s="801"/>
      <c r="I786" s="801"/>
      <c r="J786" s="801"/>
      <c r="K786" s="801"/>
      <c r="L786" s="801"/>
      <c r="M786" s="801"/>
      <c r="N786" s="801"/>
      <c r="O786" s="801"/>
      <c r="P786" s="801"/>
      <c r="Q786" s="801"/>
      <c r="R786" s="801"/>
      <c r="S786" s="272"/>
    </row>
    <row r="787" spans="3:19" ht="11.25" customHeight="1" x14ac:dyDescent="0.55000000000000004"/>
    <row r="813" spans="3:19" s="267" customFormat="1" ht="36" customHeight="1" x14ac:dyDescent="0.6">
      <c r="C813" s="800" t="s">
        <v>135</v>
      </c>
      <c r="D813" s="800"/>
      <c r="E813" s="800"/>
      <c r="F813" s="800"/>
      <c r="G813" s="800"/>
      <c r="H813" s="800"/>
      <c r="I813" s="800"/>
      <c r="J813" s="800"/>
      <c r="K813" s="800"/>
      <c r="L813" s="800"/>
      <c r="M813" s="800"/>
      <c r="N813" s="800"/>
      <c r="O813" s="800"/>
      <c r="P813" s="800"/>
      <c r="Q813" s="800"/>
      <c r="R813" s="800"/>
      <c r="S813" s="266"/>
    </row>
    <row r="814" spans="3:19" s="268" customFormat="1" ht="14.25" customHeight="1" x14ac:dyDescent="0.55000000000000004">
      <c r="D814" s="269"/>
      <c r="E814" s="270"/>
      <c r="F814" s="271"/>
      <c r="G814" s="270"/>
      <c r="H814" s="270"/>
      <c r="I814" s="270"/>
      <c r="J814" s="270"/>
      <c r="K814" s="270"/>
      <c r="L814" s="270"/>
      <c r="M814" s="270"/>
      <c r="N814" s="270"/>
      <c r="O814" s="270"/>
      <c r="P814" s="270"/>
      <c r="Q814" s="270"/>
      <c r="R814" s="270"/>
      <c r="S814" s="270"/>
    </row>
    <row r="815" spans="3:19" s="273" customFormat="1" ht="24" customHeight="1" x14ac:dyDescent="0.2">
      <c r="C815" s="270" t="s">
        <v>2</v>
      </c>
      <c r="D815" s="271">
        <f>Linkx2!$B$34</f>
        <v>0</v>
      </c>
      <c r="E815" s="271"/>
      <c r="F815" s="801">
        <f>Linkx2!$C$34</f>
        <v>0</v>
      </c>
      <c r="G815" s="801"/>
      <c r="H815" s="801"/>
      <c r="I815" s="801"/>
      <c r="J815" s="801"/>
      <c r="K815" s="801"/>
      <c r="L815" s="801"/>
      <c r="M815" s="801"/>
      <c r="N815" s="801"/>
      <c r="O815" s="801"/>
      <c r="P815" s="801"/>
      <c r="Q815" s="801"/>
      <c r="R815" s="801"/>
      <c r="S815" s="272"/>
    </row>
    <row r="816" spans="3:19" ht="11.25" customHeight="1" x14ac:dyDescent="0.55000000000000004"/>
    <row r="842" spans="3:19" s="267" customFormat="1" ht="36" customHeight="1" x14ac:dyDescent="0.6">
      <c r="C842" s="800" t="s">
        <v>135</v>
      </c>
      <c r="D842" s="800"/>
      <c r="E842" s="800"/>
      <c r="F842" s="800"/>
      <c r="G842" s="800"/>
      <c r="H842" s="800"/>
      <c r="I842" s="800"/>
      <c r="J842" s="800"/>
      <c r="K842" s="800"/>
      <c r="L842" s="800"/>
      <c r="M842" s="800"/>
      <c r="N842" s="800"/>
      <c r="O842" s="800"/>
      <c r="P842" s="800"/>
      <c r="Q842" s="800"/>
      <c r="R842" s="800"/>
      <c r="S842" s="266"/>
    </row>
    <row r="843" spans="3:19" s="268" customFormat="1" ht="14.25" customHeight="1" x14ac:dyDescent="0.55000000000000004">
      <c r="D843" s="269"/>
      <c r="E843" s="270"/>
      <c r="F843" s="271"/>
      <c r="G843" s="270"/>
      <c r="H843" s="270"/>
      <c r="I843" s="270"/>
      <c r="J843" s="270"/>
      <c r="K843" s="270"/>
      <c r="L843" s="270"/>
      <c r="M843" s="270"/>
      <c r="N843" s="270"/>
      <c r="O843" s="270"/>
      <c r="P843" s="270"/>
      <c r="Q843" s="270"/>
      <c r="R843" s="270"/>
      <c r="S843" s="270"/>
    </row>
    <row r="844" spans="3:19" s="273" customFormat="1" ht="24" customHeight="1" x14ac:dyDescent="0.2">
      <c r="C844" s="270" t="s">
        <v>2</v>
      </c>
      <c r="D844" s="271">
        <f>Linkx2!$B$35</f>
        <v>0</v>
      </c>
      <c r="E844" s="271"/>
      <c r="F844" s="801">
        <f>Linkx2!$C$35</f>
        <v>0</v>
      </c>
      <c r="G844" s="801"/>
      <c r="H844" s="801"/>
      <c r="I844" s="801"/>
      <c r="J844" s="801"/>
      <c r="K844" s="801"/>
      <c r="L844" s="801"/>
      <c r="M844" s="801"/>
      <c r="N844" s="801"/>
      <c r="O844" s="801"/>
      <c r="P844" s="801"/>
      <c r="Q844" s="801"/>
      <c r="R844" s="801"/>
      <c r="S844" s="272"/>
    </row>
    <row r="845" spans="3:19" ht="11.25" customHeight="1" x14ac:dyDescent="0.55000000000000004"/>
  </sheetData>
  <sheetProtection password="CF73" sheet="1" objects="1" scenarios="1"/>
  <mergeCells count="90">
    <mergeCell ref="Q612:R612"/>
    <mergeCell ref="F612:P612"/>
    <mergeCell ref="C639:R639"/>
    <mergeCell ref="Q641:R641"/>
    <mergeCell ref="Q554:R554"/>
    <mergeCell ref="C581:R581"/>
    <mergeCell ref="F554:P554"/>
    <mergeCell ref="Q583:R583"/>
    <mergeCell ref="C610:R610"/>
    <mergeCell ref="F583:P583"/>
    <mergeCell ref="C523:R523"/>
    <mergeCell ref="C465:R465"/>
    <mergeCell ref="F467:P467"/>
    <mergeCell ref="Q467:R467"/>
    <mergeCell ref="C552:R552"/>
    <mergeCell ref="F496:P496"/>
    <mergeCell ref="Q496:R496"/>
    <mergeCell ref="C494:R494"/>
    <mergeCell ref="C407:R407"/>
    <mergeCell ref="F409:P409"/>
    <mergeCell ref="Q409:R409"/>
    <mergeCell ref="C436:R436"/>
    <mergeCell ref="Q438:R438"/>
    <mergeCell ref="Q32:R32"/>
    <mergeCell ref="F148:P148"/>
    <mergeCell ref="Q148:R148"/>
    <mergeCell ref="C378:R378"/>
    <mergeCell ref="Q380:R380"/>
    <mergeCell ref="F322:P322"/>
    <mergeCell ref="F380:P380"/>
    <mergeCell ref="C349:R349"/>
    <mergeCell ref="F351:P351"/>
    <mergeCell ref="Q351:R351"/>
    <mergeCell ref="Q322:R322"/>
    <mergeCell ref="C233:R233"/>
    <mergeCell ref="C59:R59"/>
    <mergeCell ref="F61:P61"/>
    <mergeCell ref="Q61:R61"/>
    <mergeCell ref="Q177:R177"/>
    <mergeCell ref="C1:R1"/>
    <mergeCell ref="Q3:R3"/>
    <mergeCell ref="C30:R30"/>
    <mergeCell ref="C204:R204"/>
    <mergeCell ref="Q206:R206"/>
    <mergeCell ref="F206:P206"/>
    <mergeCell ref="C117:R117"/>
    <mergeCell ref="F119:P119"/>
    <mergeCell ref="Q119:R119"/>
    <mergeCell ref="C146:R146"/>
    <mergeCell ref="C175:R175"/>
    <mergeCell ref="F3:P3"/>
    <mergeCell ref="F32:P32"/>
    <mergeCell ref="F90:P90"/>
    <mergeCell ref="F177:P177"/>
    <mergeCell ref="C88:R88"/>
    <mergeCell ref="Q90:R90"/>
    <mergeCell ref="C784:R784"/>
    <mergeCell ref="F786:P786"/>
    <mergeCell ref="Q786:R786"/>
    <mergeCell ref="F235:P235"/>
    <mergeCell ref="Q235:R235"/>
    <mergeCell ref="C291:R291"/>
    <mergeCell ref="C262:R262"/>
    <mergeCell ref="C320:R320"/>
    <mergeCell ref="F264:P264"/>
    <mergeCell ref="Q264:R264"/>
    <mergeCell ref="F293:P293"/>
    <mergeCell ref="Q293:R293"/>
    <mergeCell ref="Q525:R525"/>
    <mergeCell ref="F438:P438"/>
    <mergeCell ref="F525:P525"/>
    <mergeCell ref="C842:R842"/>
    <mergeCell ref="F844:P844"/>
    <mergeCell ref="Q844:R844"/>
    <mergeCell ref="C813:R813"/>
    <mergeCell ref="F815:P815"/>
    <mergeCell ref="Q815:R815"/>
    <mergeCell ref="C755:R755"/>
    <mergeCell ref="Q757:R757"/>
    <mergeCell ref="F641:P641"/>
    <mergeCell ref="F757:P757"/>
    <mergeCell ref="F670:P670"/>
    <mergeCell ref="Q670:R670"/>
    <mergeCell ref="C697:R697"/>
    <mergeCell ref="F728:P728"/>
    <mergeCell ref="Q728:R728"/>
    <mergeCell ref="C726:R726"/>
    <mergeCell ref="C668:R668"/>
    <mergeCell ref="F699:P699"/>
    <mergeCell ref="Q699:R699"/>
  </mergeCells>
  <pageMargins left="0.23" right="0.18" top="0.55000000000000004" bottom="0.2" header="0.31496062992126" footer="0.25"/>
  <pageSetup paperSize="9" pageOrder="overThenDown" orientation="landscape" horizontalDpi="4294967294" verticalDpi="1200" r:id="rId1"/>
  <headerFooter>
    <oddFooter>&amp;C&amp;9Testing Analyze Program (TAP)&amp;10
&amp;8&amp;K7030A0P.4 (2560)</oddFooter>
  </headerFooter>
  <rowBreaks count="26" manualBreakCount="26">
    <brk id="29" max="16383" man="1"/>
    <brk id="58" max="16383" man="1"/>
    <brk id="87" max="16383" man="1"/>
    <brk id="116" max="16383" man="1"/>
    <brk id="145" max="16383" man="1"/>
    <brk id="174" max="16383" man="1"/>
    <brk id="203" max="16383" man="1"/>
    <brk id="261" max="16383" man="1"/>
    <brk id="319" max="16383" man="1"/>
    <brk id="348" max="16383" man="1"/>
    <brk id="377" max="16383" man="1"/>
    <brk id="435" max="16383" man="1"/>
    <brk id="464" max="16383" man="1"/>
    <brk id="522" max="16383" man="1"/>
    <brk id="551" max="16383" man="1"/>
    <brk id="580" max="16383" man="1"/>
    <brk id="609" max="16383" man="1"/>
    <brk id="638" max="16383" man="1"/>
    <brk id="667" max="16383" man="1"/>
    <brk id="696" max="16383" man="1"/>
    <brk id="725" max="16383" man="1"/>
    <brk id="754" max="16383" man="1"/>
    <brk id="783" max="16383" man="1"/>
    <brk id="812" max="16383" man="1"/>
    <brk id="841" max="16383" man="1"/>
    <brk id="8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3</vt:i4>
      </vt:variant>
    </vt:vector>
  </HeadingPairs>
  <TitlesOfParts>
    <vt:vector size="13" baseType="lpstr">
      <vt:lpstr>ReadMe TAP P.4</vt:lpstr>
      <vt:lpstr>Data_School</vt:lpstr>
      <vt:lpstr>Link1</vt:lpstr>
      <vt:lpstr>Link1x</vt:lpstr>
      <vt:lpstr>G_Class</vt:lpstr>
      <vt:lpstr>Data_Individual</vt:lpstr>
      <vt:lpstr>Link2</vt:lpstr>
      <vt:lpstr>Linkx2</vt:lpstr>
      <vt:lpstr>G_N1-30</vt:lpstr>
      <vt:lpstr>G_N31-60</vt:lpstr>
      <vt:lpstr>Data_Individual!Print_Titles</vt:lpstr>
      <vt:lpstr>Link1!Print_Titles</vt:lpstr>
      <vt:lpstr>Link2!Print_Titles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2013-06-12T16:54:58Z</dcterms:created>
  <dcterms:modified xsi:type="dcterms:W3CDTF">2018-06-25T05:54:49Z</dcterms:modified>
</cp:coreProperties>
</file>