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charts/chart8.xml" ContentType="application/vnd.openxmlformats-officedocument.drawingml.chart+xml"/>
  <Override PartName="/xl/theme/themeOverride5.xml" ContentType="application/vnd.openxmlformats-officedocument.themeOverride+xml"/>
  <Override PartName="/xl/charts/chart9.xml" ContentType="application/vnd.openxmlformats-officedocument.drawingml.chart+xml"/>
  <Override PartName="/xl/theme/themeOverride6.xml" ContentType="application/vnd.openxmlformats-officedocument.themeOverride+xml"/>
  <Override PartName="/xl/charts/chart10.xml" ContentType="application/vnd.openxmlformats-officedocument.drawingml.chart+xml"/>
  <Override PartName="/xl/theme/themeOverride7.xml" ContentType="application/vnd.openxmlformats-officedocument.themeOverride+xml"/>
  <Override PartName="/xl/charts/chart11.xml" ContentType="application/vnd.openxmlformats-officedocument.drawingml.chart+xml"/>
  <Override PartName="/xl/theme/themeOverride8.xml" ContentType="application/vnd.openxmlformats-officedocument.themeOverride+xml"/>
  <Override PartName="/xl/charts/chart12.xml" ContentType="application/vnd.openxmlformats-officedocument.drawingml.chart+xml"/>
  <Override PartName="/xl/theme/themeOverride9.xml" ContentType="application/vnd.openxmlformats-officedocument.themeOverride+xml"/>
  <Override PartName="/xl/charts/chart13.xml" ContentType="application/vnd.openxmlformats-officedocument.drawingml.chart+xml"/>
  <Override PartName="/xl/theme/themeOverride10.xml" ContentType="application/vnd.openxmlformats-officedocument.themeOverride+xml"/>
  <Override PartName="/xl/charts/chart14.xml" ContentType="application/vnd.openxmlformats-officedocument.drawingml.chart+xml"/>
  <Override PartName="/xl/theme/themeOverride11.xml" ContentType="application/vnd.openxmlformats-officedocument.themeOverride+xml"/>
  <Override PartName="/xl/charts/chart15.xml" ContentType="application/vnd.openxmlformats-officedocument.drawingml.chart+xml"/>
  <Override PartName="/xl/theme/themeOverride12.xml" ContentType="application/vnd.openxmlformats-officedocument.themeOverride+xml"/>
  <Override PartName="/xl/charts/chart16.xml" ContentType="application/vnd.openxmlformats-officedocument.drawingml.chart+xml"/>
  <Override PartName="/xl/theme/themeOverride13.xml" ContentType="application/vnd.openxmlformats-officedocument.themeOverride+xml"/>
  <Override PartName="/xl/charts/chart17.xml" ContentType="application/vnd.openxmlformats-officedocument.drawingml.chart+xml"/>
  <Override PartName="/xl/theme/themeOverride14.xml" ContentType="application/vnd.openxmlformats-officedocument.themeOverride+xml"/>
  <Override PartName="/xl/charts/chart18.xml" ContentType="application/vnd.openxmlformats-officedocument.drawingml.chart+xml"/>
  <Override PartName="/xl/theme/themeOverride15.xml" ContentType="application/vnd.openxmlformats-officedocument.themeOverride+xml"/>
  <Override PartName="/xl/charts/chart19.xml" ContentType="application/vnd.openxmlformats-officedocument.drawingml.chart+xml"/>
  <Override PartName="/xl/theme/themeOverride16.xml" ContentType="application/vnd.openxmlformats-officedocument.themeOverride+xml"/>
  <Override PartName="/xl/charts/chart20.xml" ContentType="application/vnd.openxmlformats-officedocument.drawingml.chart+xml"/>
  <Override PartName="/xl/theme/themeOverride17.xml" ContentType="application/vnd.openxmlformats-officedocument.themeOverride+xml"/>
  <Override PartName="/xl/charts/chart21.xml" ContentType="application/vnd.openxmlformats-officedocument.drawingml.chart+xml"/>
  <Override PartName="/xl/theme/themeOverride18.xml" ContentType="application/vnd.openxmlformats-officedocument.themeOverride+xml"/>
  <Override PartName="/xl/charts/chart22.xml" ContentType="application/vnd.openxmlformats-officedocument.drawingml.chart+xml"/>
  <Override PartName="/xl/theme/themeOverride19.xml" ContentType="application/vnd.openxmlformats-officedocument.themeOverride+xml"/>
  <Override PartName="/xl/charts/chart23.xml" ContentType="application/vnd.openxmlformats-officedocument.drawingml.chart+xml"/>
  <Override PartName="/xl/theme/themeOverride20.xml" ContentType="application/vnd.openxmlformats-officedocument.themeOverride+xml"/>
  <Override PartName="/xl/charts/chart24.xml" ContentType="application/vnd.openxmlformats-officedocument.drawingml.chart+xml"/>
  <Override PartName="/xl/theme/themeOverride21.xml" ContentType="application/vnd.openxmlformats-officedocument.themeOverride+xml"/>
  <Override PartName="/xl/charts/chart25.xml" ContentType="application/vnd.openxmlformats-officedocument.drawingml.chart+xml"/>
  <Override PartName="/xl/theme/themeOverride22.xml" ContentType="application/vnd.openxmlformats-officedocument.themeOverride+xml"/>
  <Override PartName="/xl/charts/chart26.xml" ContentType="application/vnd.openxmlformats-officedocument.drawingml.chart+xml"/>
  <Override PartName="/xl/theme/themeOverride23.xml" ContentType="application/vnd.openxmlformats-officedocument.themeOverride+xml"/>
  <Override PartName="/xl/charts/chart27.xml" ContentType="application/vnd.openxmlformats-officedocument.drawingml.chart+xml"/>
  <Override PartName="/xl/theme/themeOverride24.xml" ContentType="application/vnd.openxmlformats-officedocument.themeOverride+xml"/>
  <Override PartName="/xl/charts/chart28.xml" ContentType="application/vnd.openxmlformats-officedocument.drawingml.chart+xml"/>
  <Override PartName="/xl/theme/themeOverride25.xml" ContentType="application/vnd.openxmlformats-officedocument.themeOverride+xml"/>
  <Override PartName="/xl/charts/chart29.xml" ContentType="application/vnd.openxmlformats-officedocument.drawingml.chart+xml"/>
  <Override PartName="/xl/theme/themeOverride26.xml" ContentType="application/vnd.openxmlformats-officedocument.themeOverride+xml"/>
  <Override PartName="/xl/charts/chart30.xml" ContentType="application/vnd.openxmlformats-officedocument.drawingml.chart+xml"/>
  <Override PartName="/xl/theme/themeOverride27.xml" ContentType="application/vnd.openxmlformats-officedocument.themeOverride+xml"/>
  <Override PartName="/xl/charts/chart31.xml" ContentType="application/vnd.openxmlformats-officedocument.drawingml.chart+xml"/>
  <Override PartName="/xl/theme/themeOverride28.xml" ContentType="application/vnd.openxmlformats-officedocument.themeOverride+xml"/>
  <Override PartName="/xl/charts/chart32.xml" ContentType="application/vnd.openxmlformats-officedocument.drawingml.chart+xml"/>
  <Override PartName="/xl/theme/themeOverride29.xml" ContentType="application/vnd.openxmlformats-officedocument.themeOverride+xml"/>
  <Override PartName="/xl/charts/chart33.xml" ContentType="application/vnd.openxmlformats-officedocument.drawingml.chart+xml"/>
  <Override PartName="/xl/theme/themeOverride30.xml" ContentType="application/vnd.openxmlformats-officedocument.themeOverride+xml"/>
  <Override PartName="/xl/drawings/drawing4.xml" ContentType="application/vnd.openxmlformats-officedocument.drawing+xml"/>
  <Override PartName="/xl/charts/chart34.xml" ContentType="application/vnd.openxmlformats-officedocument.drawingml.chart+xml"/>
  <Override PartName="/xl/theme/themeOverride31.xml" ContentType="application/vnd.openxmlformats-officedocument.themeOverride+xml"/>
  <Override PartName="/xl/charts/chart35.xml" ContentType="application/vnd.openxmlformats-officedocument.drawingml.chart+xml"/>
  <Override PartName="/xl/theme/themeOverride32.xml" ContentType="application/vnd.openxmlformats-officedocument.themeOverride+xml"/>
  <Override PartName="/xl/charts/chart36.xml" ContentType="application/vnd.openxmlformats-officedocument.drawingml.chart+xml"/>
  <Override PartName="/xl/theme/themeOverride33.xml" ContentType="application/vnd.openxmlformats-officedocument.themeOverride+xml"/>
  <Override PartName="/xl/charts/chart37.xml" ContentType="application/vnd.openxmlformats-officedocument.drawingml.chart+xml"/>
  <Override PartName="/xl/theme/themeOverride34.xml" ContentType="application/vnd.openxmlformats-officedocument.themeOverride+xml"/>
  <Override PartName="/xl/charts/chart38.xml" ContentType="application/vnd.openxmlformats-officedocument.drawingml.chart+xml"/>
  <Override PartName="/xl/theme/themeOverride35.xml" ContentType="application/vnd.openxmlformats-officedocument.themeOverride+xml"/>
  <Override PartName="/xl/charts/chart39.xml" ContentType="application/vnd.openxmlformats-officedocument.drawingml.chart+xml"/>
  <Override PartName="/xl/theme/themeOverride36.xml" ContentType="application/vnd.openxmlformats-officedocument.themeOverride+xml"/>
  <Override PartName="/xl/charts/chart40.xml" ContentType="application/vnd.openxmlformats-officedocument.drawingml.chart+xml"/>
  <Override PartName="/xl/theme/themeOverride37.xml" ContentType="application/vnd.openxmlformats-officedocument.themeOverride+xml"/>
  <Override PartName="/xl/charts/chart41.xml" ContentType="application/vnd.openxmlformats-officedocument.drawingml.chart+xml"/>
  <Override PartName="/xl/theme/themeOverride38.xml" ContentType="application/vnd.openxmlformats-officedocument.themeOverride+xml"/>
  <Override PartName="/xl/charts/chart42.xml" ContentType="application/vnd.openxmlformats-officedocument.drawingml.chart+xml"/>
  <Override PartName="/xl/theme/themeOverride39.xml" ContentType="application/vnd.openxmlformats-officedocument.themeOverride+xml"/>
  <Override PartName="/xl/charts/chart43.xml" ContentType="application/vnd.openxmlformats-officedocument.drawingml.chart+xml"/>
  <Override PartName="/xl/theme/themeOverride40.xml" ContentType="application/vnd.openxmlformats-officedocument.themeOverride+xml"/>
  <Override PartName="/xl/charts/chart44.xml" ContentType="application/vnd.openxmlformats-officedocument.drawingml.chart+xml"/>
  <Override PartName="/xl/theme/themeOverride41.xml" ContentType="application/vnd.openxmlformats-officedocument.themeOverride+xml"/>
  <Override PartName="/xl/charts/chart45.xml" ContentType="application/vnd.openxmlformats-officedocument.drawingml.chart+xml"/>
  <Override PartName="/xl/theme/themeOverride42.xml" ContentType="application/vnd.openxmlformats-officedocument.themeOverride+xml"/>
  <Override PartName="/xl/charts/chart46.xml" ContentType="application/vnd.openxmlformats-officedocument.drawingml.chart+xml"/>
  <Override PartName="/xl/theme/themeOverride43.xml" ContentType="application/vnd.openxmlformats-officedocument.themeOverride+xml"/>
  <Override PartName="/xl/charts/chart47.xml" ContentType="application/vnd.openxmlformats-officedocument.drawingml.chart+xml"/>
  <Override PartName="/xl/theme/themeOverride44.xml" ContentType="application/vnd.openxmlformats-officedocument.themeOverride+xml"/>
  <Override PartName="/xl/charts/chart48.xml" ContentType="application/vnd.openxmlformats-officedocument.drawingml.chart+xml"/>
  <Override PartName="/xl/theme/themeOverride45.xml" ContentType="application/vnd.openxmlformats-officedocument.themeOverride+xml"/>
  <Override PartName="/xl/charts/chart49.xml" ContentType="application/vnd.openxmlformats-officedocument.drawingml.chart+xml"/>
  <Override PartName="/xl/theme/themeOverride46.xml" ContentType="application/vnd.openxmlformats-officedocument.themeOverride+xml"/>
  <Override PartName="/xl/charts/chart50.xml" ContentType="application/vnd.openxmlformats-officedocument.drawingml.chart+xml"/>
  <Override PartName="/xl/theme/themeOverride47.xml" ContentType="application/vnd.openxmlformats-officedocument.themeOverride+xml"/>
  <Override PartName="/xl/charts/chart51.xml" ContentType="application/vnd.openxmlformats-officedocument.drawingml.chart+xml"/>
  <Override PartName="/xl/theme/themeOverride48.xml" ContentType="application/vnd.openxmlformats-officedocument.themeOverride+xml"/>
  <Override PartName="/xl/charts/chart52.xml" ContentType="application/vnd.openxmlformats-officedocument.drawingml.chart+xml"/>
  <Override PartName="/xl/theme/themeOverride49.xml" ContentType="application/vnd.openxmlformats-officedocument.themeOverride+xml"/>
  <Override PartName="/xl/charts/chart53.xml" ContentType="application/vnd.openxmlformats-officedocument.drawingml.chart+xml"/>
  <Override PartName="/xl/theme/themeOverride50.xml" ContentType="application/vnd.openxmlformats-officedocument.themeOverride+xml"/>
  <Override PartName="/xl/charts/chart54.xml" ContentType="application/vnd.openxmlformats-officedocument.drawingml.chart+xml"/>
  <Override PartName="/xl/theme/themeOverride51.xml" ContentType="application/vnd.openxmlformats-officedocument.themeOverride+xml"/>
  <Override PartName="/xl/charts/chart55.xml" ContentType="application/vnd.openxmlformats-officedocument.drawingml.chart+xml"/>
  <Override PartName="/xl/theme/themeOverride52.xml" ContentType="application/vnd.openxmlformats-officedocument.themeOverride+xml"/>
  <Override PartName="/xl/charts/chart56.xml" ContentType="application/vnd.openxmlformats-officedocument.drawingml.chart+xml"/>
  <Override PartName="/xl/theme/themeOverride53.xml" ContentType="application/vnd.openxmlformats-officedocument.themeOverride+xml"/>
  <Override PartName="/xl/charts/chart57.xml" ContentType="application/vnd.openxmlformats-officedocument.drawingml.chart+xml"/>
  <Override PartName="/xl/theme/themeOverride54.xml" ContentType="application/vnd.openxmlformats-officedocument.themeOverride+xml"/>
  <Override PartName="/xl/charts/chart58.xml" ContentType="application/vnd.openxmlformats-officedocument.drawingml.chart+xml"/>
  <Override PartName="/xl/theme/themeOverride55.xml" ContentType="application/vnd.openxmlformats-officedocument.themeOverride+xml"/>
  <Override PartName="/xl/charts/chart59.xml" ContentType="application/vnd.openxmlformats-officedocument.drawingml.chart+xml"/>
  <Override PartName="/xl/theme/themeOverride56.xml" ContentType="application/vnd.openxmlformats-officedocument.themeOverride+xml"/>
  <Override PartName="/xl/charts/chart60.xml" ContentType="application/vnd.openxmlformats-officedocument.drawingml.chart+xml"/>
  <Override PartName="/xl/theme/themeOverride57.xml" ContentType="application/vnd.openxmlformats-officedocument.themeOverride+xml"/>
  <Override PartName="/xl/charts/chart61.xml" ContentType="application/vnd.openxmlformats-officedocument.drawingml.chart+xml"/>
  <Override PartName="/xl/theme/themeOverride58.xml" ContentType="application/vnd.openxmlformats-officedocument.themeOverride+xml"/>
  <Override PartName="/xl/charts/chart62.xml" ContentType="application/vnd.openxmlformats-officedocument.drawingml.chart+xml"/>
  <Override PartName="/xl/theme/themeOverride59.xml" ContentType="application/vnd.openxmlformats-officedocument.themeOverride+xml"/>
  <Override PartName="/xl/charts/chart63.xml" ContentType="application/vnd.openxmlformats-officedocument.drawingml.chart+xml"/>
  <Override PartName="/xl/theme/themeOverride60.xml" ContentType="application/vnd.openxmlformats-officedocument.themeOverride+xml"/>
  <Override PartName="/xl/charts/chart64.xml" ContentType="application/vnd.openxmlformats-officedocument.drawingml.chart+xml"/>
  <Override PartName="/xl/theme/themeOverride6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60" tabRatio="712"/>
  </bookViews>
  <sheets>
    <sheet name="ReadMe TAP P.2" sheetId="37" r:id="rId1"/>
    <sheet name="Data_School" sheetId="41" r:id="rId2"/>
    <sheet name="Link1" sheetId="42" r:id="rId3"/>
    <sheet name="Link1x" sheetId="43" state="hidden" r:id="rId4"/>
    <sheet name="G_Class" sheetId="44" r:id="rId5"/>
    <sheet name="Data_Individual" sheetId="45" r:id="rId6"/>
    <sheet name="Link2" sheetId="46" r:id="rId7"/>
    <sheet name="Linkx2" sheetId="47" state="hidden" r:id="rId8"/>
    <sheet name="G_N1-30" sheetId="48" r:id="rId9"/>
    <sheet name="G_N31-60" sheetId="49" r:id="rId10"/>
  </sheets>
  <externalReferences>
    <externalReference r:id="rId11"/>
    <externalReference r:id="rId12"/>
    <externalReference r:id="rId13"/>
  </externalReferences>
  <definedNames>
    <definedName name="_17476" localSheetId="4">#REF!</definedName>
    <definedName name="_17476" localSheetId="8">#REF!</definedName>
    <definedName name="_17476" localSheetId="9">#REF!</definedName>
    <definedName name="_17476" localSheetId="6">#REF!</definedName>
    <definedName name="_17476">#REF!</definedName>
    <definedName name="_18268" localSheetId="4">[1]Data_Individual!#REF!</definedName>
    <definedName name="_18268" localSheetId="9">Data_Individual!#REF!</definedName>
    <definedName name="_18268" localSheetId="0">[2]Data_Individual!#REF!</definedName>
    <definedName name="_18268">#REF!</definedName>
    <definedName name="_364" localSheetId="9">#REF!</definedName>
    <definedName name="_364">#REF!</definedName>
    <definedName name="_xlnm.Print_Titles" localSheetId="5">Data_Individual!$4:$7</definedName>
    <definedName name="_xlnm.Print_Titles" localSheetId="2">Link1!$1:$6</definedName>
    <definedName name="_xlnm.Print_Titles" localSheetId="3">Link1x!#REF!</definedName>
    <definedName name="_xlnm.Print_Titles" localSheetId="6">Link2!$1:$6</definedName>
    <definedName name="_xlnm.Print_Titles" localSheetId="7">Linkx2!#REF!</definedName>
  </definedNames>
  <calcPr calcId="162913"/>
  <fileRecoveryPr autoRecover="0"/>
</workbook>
</file>

<file path=xl/calcChain.xml><?xml version="1.0" encoding="utf-8"?>
<calcChain xmlns="http://schemas.openxmlformats.org/spreadsheetml/2006/main">
  <c r="J17" i="41" l="1"/>
  <c r="J15" i="41"/>
  <c r="J11" i="41"/>
  <c r="J9" i="41"/>
  <c r="J7" i="41"/>
  <c r="J16" i="41"/>
  <c r="J14" i="41"/>
  <c r="J12" i="41"/>
  <c r="J10" i="41"/>
  <c r="J8" i="41"/>
  <c r="I17" i="41"/>
  <c r="I16" i="41"/>
  <c r="I15" i="41"/>
  <c r="I14" i="41"/>
  <c r="I12" i="41"/>
  <c r="I11" i="41"/>
  <c r="I10" i="41"/>
  <c r="I9" i="41"/>
  <c r="I8" i="41"/>
  <c r="I7" i="41"/>
  <c r="G13" i="41"/>
  <c r="J13" i="41" s="1"/>
  <c r="F13" i="41"/>
  <c r="E15" i="41"/>
  <c r="I13" i="41" l="1"/>
  <c r="I16" i="46"/>
  <c r="H16" i="46"/>
  <c r="G16" i="46"/>
  <c r="F16" i="46"/>
  <c r="E16" i="46"/>
  <c r="J16" i="46" s="1"/>
  <c r="K16" i="46" s="1"/>
  <c r="I3" i="46" l="1"/>
  <c r="F3" i="45"/>
  <c r="H4" i="42"/>
  <c r="C3" i="46"/>
  <c r="B3" i="45"/>
  <c r="B4" i="42"/>
  <c r="H3" i="41"/>
  <c r="B3" i="41"/>
  <c r="B65" i="47" l="1"/>
  <c r="D844" i="49" s="1"/>
  <c r="A65" i="47"/>
  <c r="B64" i="47"/>
  <c r="D815" i="49" s="1"/>
  <c r="A64" i="47"/>
  <c r="B63" i="47"/>
  <c r="D786" i="49" s="1"/>
  <c r="A63" i="47"/>
  <c r="B62" i="47"/>
  <c r="D757" i="49" s="1"/>
  <c r="A62" i="47"/>
  <c r="B61" i="47"/>
  <c r="D728" i="49" s="1"/>
  <c r="A61" i="47"/>
  <c r="B60" i="47"/>
  <c r="D699" i="49" s="1"/>
  <c r="A60" i="47"/>
  <c r="B59" i="47"/>
  <c r="D670" i="49" s="1"/>
  <c r="A59" i="47"/>
  <c r="B58" i="47"/>
  <c r="D641" i="49" s="1"/>
  <c r="A58" i="47"/>
  <c r="B57" i="47"/>
  <c r="D612" i="49" s="1"/>
  <c r="A57" i="47"/>
  <c r="B56" i="47"/>
  <c r="D583" i="49" s="1"/>
  <c r="A56" i="47"/>
  <c r="B55" i="47"/>
  <c r="D554" i="49" s="1"/>
  <c r="A55" i="47"/>
  <c r="B54" i="47"/>
  <c r="D525" i="49" s="1"/>
  <c r="A54" i="47"/>
  <c r="B53" i="47"/>
  <c r="D496" i="49" s="1"/>
  <c r="A53" i="47"/>
  <c r="B52" i="47"/>
  <c r="D467" i="49" s="1"/>
  <c r="A52" i="47"/>
  <c r="B51" i="47"/>
  <c r="D438" i="49" s="1"/>
  <c r="A51" i="47"/>
  <c r="B50" i="47"/>
  <c r="D409" i="49" s="1"/>
  <c r="A50" i="47"/>
  <c r="B49" i="47"/>
  <c r="D380" i="49" s="1"/>
  <c r="A49" i="47"/>
  <c r="B48" i="47"/>
  <c r="D351" i="49" s="1"/>
  <c r="A48" i="47"/>
  <c r="B47" i="47"/>
  <c r="D322" i="49" s="1"/>
  <c r="A47" i="47"/>
  <c r="B46" i="47"/>
  <c r="D293" i="49" s="1"/>
  <c r="A46" i="47"/>
  <c r="B45" i="47"/>
  <c r="D264" i="49" s="1"/>
  <c r="A45" i="47"/>
  <c r="B44" i="47"/>
  <c r="D235" i="49" s="1"/>
  <c r="A44" i="47"/>
  <c r="B43" i="47"/>
  <c r="D206" i="49" s="1"/>
  <c r="A43" i="47"/>
  <c r="B42" i="47"/>
  <c r="D177" i="49" s="1"/>
  <c r="A42" i="47"/>
  <c r="B41" i="47"/>
  <c r="D148" i="49" s="1"/>
  <c r="A41" i="47"/>
  <c r="B40" i="47"/>
  <c r="D119" i="49" s="1"/>
  <c r="A40" i="47"/>
  <c r="B39" i="47"/>
  <c r="D90" i="49" s="1"/>
  <c r="A39" i="47"/>
  <c r="B38" i="47"/>
  <c r="D61" i="49" s="1"/>
  <c r="A38" i="47"/>
  <c r="B37" i="47"/>
  <c r="D32" i="49" s="1"/>
  <c r="A37" i="47"/>
  <c r="B36" i="47"/>
  <c r="D3" i="49" s="1"/>
  <c r="A36" i="47"/>
  <c r="B35" i="47"/>
  <c r="D844" i="48" s="1"/>
  <c r="A35" i="47"/>
  <c r="B34" i="47"/>
  <c r="D815" i="48" s="1"/>
  <c r="A34" i="47"/>
  <c r="B33" i="47"/>
  <c r="D786" i="48" s="1"/>
  <c r="A33" i="47"/>
  <c r="B32" i="47"/>
  <c r="D757" i="48" s="1"/>
  <c r="A32" i="47"/>
  <c r="B31" i="47"/>
  <c r="D728" i="48" s="1"/>
  <c r="A31" i="47"/>
  <c r="B30" i="47"/>
  <c r="D699" i="48" s="1"/>
  <c r="A30" i="47"/>
  <c r="B29" i="47"/>
  <c r="D670" i="48" s="1"/>
  <c r="A29" i="47"/>
  <c r="B28" i="47"/>
  <c r="D641" i="48" s="1"/>
  <c r="A28" i="47"/>
  <c r="B27" i="47"/>
  <c r="D612" i="48" s="1"/>
  <c r="A27" i="47"/>
  <c r="B26" i="47"/>
  <c r="D583" i="48" s="1"/>
  <c r="A26" i="47"/>
  <c r="B25" i="47"/>
  <c r="D554" i="48" s="1"/>
  <c r="A25" i="47"/>
  <c r="B24" i="47"/>
  <c r="D525" i="48" s="1"/>
  <c r="A24" i="47"/>
  <c r="B23" i="47"/>
  <c r="D496" i="48" s="1"/>
  <c r="A23" i="47"/>
  <c r="B22" i="47"/>
  <c r="D467" i="48" s="1"/>
  <c r="A22" i="47"/>
  <c r="B21" i="47"/>
  <c r="D438" i="48" s="1"/>
  <c r="A21" i="47"/>
  <c r="B20" i="47"/>
  <c r="D409" i="48" s="1"/>
  <c r="A20" i="47"/>
  <c r="B19" i="47"/>
  <c r="D380" i="48" s="1"/>
  <c r="A19" i="47"/>
  <c r="B18" i="47"/>
  <c r="D351" i="48" s="1"/>
  <c r="A18" i="47"/>
  <c r="B17" i="47"/>
  <c r="D322" i="48" s="1"/>
  <c r="A17" i="47"/>
  <c r="B16" i="47"/>
  <c r="D293" i="48" s="1"/>
  <c r="A16" i="47"/>
  <c r="B15" i="47"/>
  <c r="D264" i="48" s="1"/>
  <c r="A15" i="47"/>
  <c r="B14" i="47"/>
  <c r="D235" i="48" s="1"/>
  <c r="A14" i="47"/>
  <c r="B13" i="47"/>
  <c r="D206" i="48" s="1"/>
  <c r="A13" i="47"/>
  <c r="B12" i="47"/>
  <c r="D177" i="48" s="1"/>
  <c r="A12" i="47"/>
  <c r="B11" i="47"/>
  <c r="D148" i="48" s="1"/>
  <c r="A11" i="47"/>
  <c r="B10" i="47"/>
  <c r="D119" i="48" s="1"/>
  <c r="A10" i="47"/>
  <c r="B9" i="47"/>
  <c r="D90" i="48" s="1"/>
  <c r="A9" i="47"/>
  <c r="B8" i="47"/>
  <c r="D61" i="48" s="1"/>
  <c r="A8" i="47"/>
  <c r="B7" i="47"/>
  <c r="D32" i="48" s="1"/>
  <c r="A7" i="47"/>
  <c r="B6" i="47"/>
  <c r="D3" i="48" s="1"/>
  <c r="A6" i="47"/>
  <c r="I66" i="46"/>
  <c r="H66" i="46"/>
  <c r="G66" i="46"/>
  <c r="F66" i="46"/>
  <c r="E66" i="46"/>
  <c r="D66" i="46"/>
  <c r="C65" i="47" s="1"/>
  <c r="F844" i="49" s="1"/>
  <c r="C66" i="46"/>
  <c r="B66" i="46"/>
  <c r="I65" i="46"/>
  <c r="H65" i="46"/>
  <c r="G65" i="46"/>
  <c r="F65" i="46"/>
  <c r="E65" i="46"/>
  <c r="D65" i="46"/>
  <c r="C64" i="47" s="1"/>
  <c r="F815" i="49" s="1"/>
  <c r="C65" i="46"/>
  <c r="B65" i="46"/>
  <c r="I64" i="46"/>
  <c r="H64" i="46"/>
  <c r="G64" i="46"/>
  <c r="F64" i="46"/>
  <c r="E64" i="46"/>
  <c r="D64" i="46"/>
  <c r="C63" i="47" s="1"/>
  <c r="F786" i="49" s="1"/>
  <c r="C64" i="46"/>
  <c r="B64" i="46"/>
  <c r="I63" i="46"/>
  <c r="H63" i="46"/>
  <c r="G63" i="46"/>
  <c r="F63" i="46"/>
  <c r="E63" i="46"/>
  <c r="D63" i="46"/>
  <c r="C62" i="47" s="1"/>
  <c r="F757" i="49" s="1"/>
  <c r="C63" i="46"/>
  <c r="B63" i="46"/>
  <c r="I62" i="46"/>
  <c r="H62" i="46"/>
  <c r="G62" i="46"/>
  <c r="F62" i="46"/>
  <c r="E62" i="46"/>
  <c r="D62" i="46"/>
  <c r="C61" i="47" s="1"/>
  <c r="F728" i="49" s="1"/>
  <c r="C62" i="46"/>
  <c r="B62" i="46"/>
  <c r="I61" i="46"/>
  <c r="H61" i="46"/>
  <c r="G61" i="46"/>
  <c r="F61" i="46"/>
  <c r="E61" i="46"/>
  <c r="D61" i="46"/>
  <c r="C60" i="47" s="1"/>
  <c r="F699" i="49" s="1"/>
  <c r="C61" i="46"/>
  <c r="B61" i="46"/>
  <c r="I60" i="46"/>
  <c r="H60" i="46"/>
  <c r="G60" i="46"/>
  <c r="F60" i="46"/>
  <c r="E60" i="46"/>
  <c r="D60" i="46"/>
  <c r="C59" i="47" s="1"/>
  <c r="F670" i="49" s="1"/>
  <c r="C60" i="46"/>
  <c r="B60" i="46"/>
  <c r="I59" i="46"/>
  <c r="H59" i="46"/>
  <c r="G59" i="46"/>
  <c r="F59" i="46"/>
  <c r="E59" i="46"/>
  <c r="D59" i="46"/>
  <c r="C58" i="47" s="1"/>
  <c r="F641" i="49" s="1"/>
  <c r="C59" i="46"/>
  <c r="B59" i="46"/>
  <c r="I58" i="46"/>
  <c r="H58" i="46"/>
  <c r="G58" i="46"/>
  <c r="F58" i="46"/>
  <c r="E58" i="46"/>
  <c r="D58" i="46"/>
  <c r="C57" i="47" s="1"/>
  <c r="F612" i="49" s="1"/>
  <c r="C58" i="46"/>
  <c r="B58" i="46"/>
  <c r="I57" i="46"/>
  <c r="H57" i="46"/>
  <c r="G57" i="46"/>
  <c r="F57" i="46"/>
  <c r="E57" i="46"/>
  <c r="D57" i="46"/>
  <c r="C56" i="47" s="1"/>
  <c r="F583" i="49" s="1"/>
  <c r="C57" i="46"/>
  <c r="B57" i="46"/>
  <c r="I56" i="46"/>
  <c r="H56" i="46"/>
  <c r="G56" i="46"/>
  <c r="F56" i="46"/>
  <c r="E56" i="46"/>
  <c r="D56" i="46"/>
  <c r="C55" i="47" s="1"/>
  <c r="F554" i="49" s="1"/>
  <c r="C56" i="46"/>
  <c r="B56" i="46"/>
  <c r="I55" i="46"/>
  <c r="H55" i="46"/>
  <c r="G55" i="46"/>
  <c r="F55" i="46"/>
  <c r="E55" i="46"/>
  <c r="D55" i="46"/>
  <c r="C54" i="47" s="1"/>
  <c r="F525" i="49" s="1"/>
  <c r="C55" i="46"/>
  <c r="B55" i="46"/>
  <c r="I54" i="46"/>
  <c r="H54" i="46"/>
  <c r="G54" i="46"/>
  <c r="F54" i="46"/>
  <c r="E54" i="46"/>
  <c r="D54" i="46"/>
  <c r="C53" i="47" s="1"/>
  <c r="F496" i="49" s="1"/>
  <c r="C54" i="46"/>
  <c r="B54" i="46"/>
  <c r="I53" i="46"/>
  <c r="H53" i="46"/>
  <c r="G53" i="46"/>
  <c r="F53" i="46"/>
  <c r="E53" i="46"/>
  <c r="D53" i="46"/>
  <c r="C52" i="47" s="1"/>
  <c r="F467" i="49" s="1"/>
  <c r="C53" i="46"/>
  <c r="B53" i="46"/>
  <c r="I52" i="46"/>
  <c r="H52" i="46"/>
  <c r="G52" i="46"/>
  <c r="F52" i="46"/>
  <c r="E52" i="46"/>
  <c r="D52" i="46"/>
  <c r="C51" i="47" s="1"/>
  <c r="F438" i="49" s="1"/>
  <c r="C52" i="46"/>
  <c r="B52" i="46"/>
  <c r="I51" i="46"/>
  <c r="H51" i="46"/>
  <c r="G51" i="46"/>
  <c r="F51" i="46"/>
  <c r="E51" i="46"/>
  <c r="D51" i="46"/>
  <c r="C50" i="47" s="1"/>
  <c r="F409" i="49" s="1"/>
  <c r="C51" i="46"/>
  <c r="B51" i="46"/>
  <c r="I50" i="46"/>
  <c r="H50" i="46"/>
  <c r="G50" i="46"/>
  <c r="F50" i="46"/>
  <c r="E50" i="46"/>
  <c r="D50" i="46"/>
  <c r="C49" i="47" s="1"/>
  <c r="F380" i="49" s="1"/>
  <c r="C50" i="46"/>
  <c r="B50" i="46"/>
  <c r="I49" i="46"/>
  <c r="H49" i="46"/>
  <c r="G49" i="46"/>
  <c r="F49" i="46"/>
  <c r="E49" i="46"/>
  <c r="D49" i="46"/>
  <c r="C48" i="47" s="1"/>
  <c r="F351" i="49" s="1"/>
  <c r="C49" i="46"/>
  <c r="B49" i="46"/>
  <c r="I48" i="46"/>
  <c r="H48" i="46"/>
  <c r="G48" i="46"/>
  <c r="F48" i="46"/>
  <c r="E48" i="46"/>
  <c r="D48" i="46"/>
  <c r="C47" i="47" s="1"/>
  <c r="F322" i="49" s="1"/>
  <c r="C48" i="46"/>
  <c r="B48" i="46"/>
  <c r="I47" i="46"/>
  <c r="H47" i="46"/>
  <c r="G47" i="46"/>
  <c r="F47" i="46"/>
  <c r="E47" i="46"/>
  <c r="D47" i="46"/>
  <c r="C46" i="47" s="1"/>
  <c r="F293" i="49" s="1"/>
  <c r="C47" i="46"/>
  <c r="B47" i="46"/>
  <c r="I46" i="46"/>
  <c r="H46" i="46"/>
  <c r="G46" i="46"/>
  <c r="F46" i="46"/>
  <c r="E46" i="46"/>
  <c r="D46" i="46"/>
  <c r="C45" i="47" s="1"/>
  <c r="F264" i="49" s="1"/>
  <c r="C46" i="46"/>
  <c r="B46" i="46"/>
  <c r="I45" i="46"/>
  <c r="H45" i="46"/>
  <c r="G45" i="46"/>
  <c r="F45" i="46"/>
  <c r="E45" i="46"/>
  <c r="D45" i="46"/>
  <c r="C44" i="47" s="1"/>
  <c r="F235" i="49" s="1"/>
  <c r="C45" i="46"/>
  <c r="B45" i="46"/>
  <c r="I44" i="46"/>
  <c r="H44" i="46"/>
  <c r="G44" i="46"/>
  <c r="F44" i="46"/>
  <c r="E44" i="46"/>
  <c r="D44" i="46"/>
  <c r="C43" i="47" s="1"/>
  <c r="F206" i="49" s="1"/>
  <c r="C44" i="46"/>
  <c r="B44" i="46"/>
  <c r="I43" i="46"/>
  <c r="H43" i="46"/>
  <c r="G43" i="46"/>
  <c r="F43" i="46"/>
  <c r="E43" i="46"/>
  <c r="D43" i="46"/>
  <c r="C42" i="47" s="1"/>
  <c r="F177" i="49" s="1"/>
  <c r="C43" i="46"/>
  <c r="B43" i="46"/>
  <c r="I42" i="46"/>
  <c r="H42" i="46"/>
  <c r="G42" i="46"/>
  <c r="F42" i="46"/>
  <c r="E42" i="46"/>
  <c r="D42" i="46"/>
  <c r="C41" i="47" s="1"/>
  <c r="F148" i="49" s="1"/>
  <c r="C42" i="46"/>
  <c r="B42" i="46"/>
  <c r="I41" i="46"/>
  <c r="H41" i="46"/>
  <c r="G41" i="46"/>
  <c r="F41" i="46"/>
  <c r="E41" i="46"/>
  <c r="D41" i="46"/>
  <c r="C40" i="47" s="1"/>
  <c r="F119" i="49" s="1"/>
  <c r="C41" i="46"/>
  <c r="B41" i="46"/>
  <c r="I40" i="46"/>
  <c r="H40" i="46"/>
  <c r="G40" i="46"/>
  <c r="F40" i="46"/>
  <c r="E40" i="46"/>
  <c r="D40" i="46"/>
  <c r="C39" i="47" s="1"/>
  <c r="F90" i="49" s="1"/>
  <c r="C40" i="46"/>
  <c r="B40" i="46"/>
  <c r="I39" i="46"/>
  <c r="H39" i="46"/>
  <c r="G39" i="46"/>
  <c r="F39" i="46"/>
  <c r="E39" i="46"/>
  <c r="D39" i="46"/>
  <c r="C38" i="47" s="1"/>
  <c r="F61" i="49" s="1"/>
  <c r="C39" i="46"/>
  <c r="B39" i="46"/>
  <c r="I38" i="46"/>
  <c r="H38" i="46"/>
  <c r="G38" i="46"/>
  <c r="F38" i="46"/>
  <c r="E38" i="46"/>
  <c r="D38" i="46"/>
  <c r="C37" i="47" s="1"/>
  <c r="F32" i="49" s="1"/>
  <c r="C38" i="46"/>
  <c r="B38" i="46"/>
  <c r="I37" i="46"/>
  <c r="H37" i="46"/>
  <c r="G37" i="46"/>
  <c r="F37" i="46"/>
  <c r="E37" i="46"/>
  <c r="D37" i="46"/>
  <c r="C36" i="47" s="1"/>
  <c r="F3" i="49" s="1"/>
  <c r="C37" i="46"/>
  <c r="B37" i="46"/>
  <c r="I36" i="46"/>
  <c r="H36" i="46"/>
  <c r="G36" i="46"/>
  <c r="F36" i="46"/>
  <c r="E36" i="46"/>
  <c r="D36" i="46"/>
  <c r="C35" i="47" s="1"/>
  <c r="F844" i="48" s="1"/>
  <c r="C36" i="46"/>
  <c r="B36" i="46"/>
  <c r="I35" i="46"/>
  <c r="H35" i="46"/>
  <c r="G35" i="46"/>
  <c r="F35" i="46"/>
  <c r="E35" i="46"/>
  <c r="D35" i="46"/>
  <c r="C34" i="47" s="1"/>
  <c r="F815" i="48" s="1"/>
  <c r="C35" i="46"/>
  <c r="B35" i="46"/>
  <c r="I34" i="46"/>
  <c r="H34" i="46"/>
  <c r="G34" i="46"/>
  <c r="F34" i="46"/>
  <c r="E34" i="46"/>
  <c r="D34" i="46"/>
  <c r="C33" i="47" s="1"/>
  <c r="F786" i="48" s="1"/>
  <c r="C34" i="46"/>
  <c r="B34" i="46"/>
  <c r="I33" i="46"/>
  <c r="H33" i="46"/>
  <c r="G33" i="46"/>
  <c r="F33" i="46"/>
  <c r="E33" i="46"/>
  <c r="D33" i="46"/>
  <c r="C32" i="47" s="1"/>
  <c r="F757" i="48" s="1"/>
  <c r="C33" i="46"/>
  <c r="B33" i="46"/>
  <c r="I32" i="46"/>
  <c r="H32" i="46"/>
  <c r="G32" i="46"/>
  <c r="F32" i="46"/>
  <c r="E32" i="46"/>
  <c r="D32" i="46"/>
  <c r="C31" i="47" s="1"/>
  <c r="F728" i="48" s="1"/>
  <c r="C32" i="46"/>
  <c r="B32" i="46"/>
  <c r="I31" i="46"/>
  <c r="H31" i="46"/>
  <c r="G31" i="46"/>
  <c r="F31" i="46"/>
  <c r="E31" i="46"/>
  <c r="D31" i="46"/>
  <c r="C30" i="47" s="1"/>
  <c r="F699" i="48" s="1"/>
  <c r="C31" i="46"/>
  <c r="B31" i="46"/>
  <c r="I30" i="46"/>
  <c r="H30" i="46"/>
  <c r="G30" i="46"/>
  <c r="F30" i="46"/>
  <c r="E30" i="46"/>
  <c r="D30" i="46"/>
  <c r="C29" i="47" s="1"/>
  <c r="F670" i="48" s="1"/>
  <c r="C30" i="46"/>
  <c r="B30" i="46"/>
  <c r="I29" i="46"/>
  <c r="H29" i="46"/>
  <c r="G29" i="46"/>
  <c r="F29" i="46"/>
  <c r="E29" i="46"/>
  <c r="D29" i="46"/>
  <c r="C28" i="47" s="1"/>
  <c r="F641" i="48" s="1"/>
  <c r="C29" i="46"/>
  <c r="B29" i="46"/>
  <c r="I28" i="46"/>
  <c r="H28" i="46"/>
  <c r="G28" i="46"/>
  <c r="F28" i="46"/>
  <c r="E28" i="46"/>
  <c r="D28" i="46"/>
  <c r="C27" i="47" s="1"/>
  <c r="F612" i="48" s="1"/>
  <c r="C28" i="46"/>
  <c r="B28" i="46"/>
  <c r="I27" i="46"/>
  <c r="H27" i="46"/>
  <c r="G27" i="46"/>
  <c r="F27" i="46"/>
  <c r="E27" i="46"/>
  <c r="D27" i="46"/>
  <c r="C26" i="47" s="1"/>
  <c r="F583" i="48" s="1"/>
  <c r="C27" i="46"/>
  <c r="B27" i="46"/>
  <c r="I26" i="46"/>
  <c r="H26" i="46"/>
  <c r="G26" i="46"/>
  <c r="F26" i="46"/>
  <c r="E26" i="46"/>
  <c r="D26" i="46"/>
  <c r="C25" i="47" s="1"/>
  <c r="F554" i="48" s="1"/>
  <c r="C26" i="46"/>
  <c r="B26" i="46"/>
  <c r="I25" i="46"/>
  <c r="H25" i="46"/>
  <c r="G25" i="46"/>
  <c r="F25" i="46"/>
  <c r="E25" i="46"/>
  <c r="D25" i="46"/>
  <c r="C24" i="47" s="1"/>
  <c r="F525" i="48" s="1"/>
  <c r="C25" i="46"/>
  <c r="B25" i="46"/>
  <c r="I24" i="46"/>
  <c r="H24" i="46"/>
  <c r="G24" i="46"/>
  <c r="F24" i="46"/>
  <c r="E24" i="46"/>
  <c r="D24" i="46"/>
  <c r="C23" i="47" s="1"/>
  <c r="F496" i="48" s="1"/>
  <c r="C24" i="46"/>
  <c r="B24" i="46"/>
  <c r="I23" i="46"/>
  <c r="H23" i="46"/>
  <c r="G23" i="46"/>
  <c r="F23" i="46"/>
  <c r="E23" i="46"/>
  <c r="D23" i="46"/>
  <c r="C22" i="47" s="1"/>
  <c r="F467" i="48" s="1"/>
  <c r="C23" i="46"/>
  <c r="B23" i="46"/>
  <c r="I22" i="46"/>
  <c r="H22" i="46"/>
  <c r="G22" i="46"/>
  <c r="F22" i="46"/>
  <c r="E22" i="46"/>
  <c r="D22" i="46"/>
  <c r="C21" i="47" s="1"/>
  <c r="F438" i="48" s="1"/>
  <c r="C22" i="46"/>
  <c r="B22" i="46"/>
  <c r="I21" i="46"/>
  <c r="H21" i="46"/>
  <c r="G21" i="46"/>
  <c r="F21" i="46"/>
  <c r="E21" i="46"/>
  <c r="D21" i="46"/>
  <c r="C20" i="47" s="1"/>
  <c r="F409" i="48" s="1"/>
  <c r="C21" i="46"/>
  <c r="B21" i="46"/>
  <c r="I20" i="46"/>
  <c r="H20" i="46"/>
  <c r="G20" i="46"/>
  <c r="F20" i="46"/>
  <c r="E20" i="46"/>
  <c r="D20" i="46"/>
  <c r="C19" i="47" s="1"/>
  <c r="F380" i="48" s="1"/>
  <c r="C20" i="46"/>
  <c r="B20" i="46"/>
  <c r="I19" i="46"/>
  <c r="H19" i="46"/>
  <c r="G19" i="46"/>
  <c r="F19" i="46"/>
  <c r="E19" i="46"/>
  <c r="D19" i="46"/>
  <c r="C18" i="47" s="1"/>
  <c r="F351" i="48" s="1"/>
  <c r="C19" i="46"/>
  <c r="B19" i="46"/>
  <c r="I18" i="46"/>
  <c r="H18" i="46"/>
  <c r="G18" i="46"/>
  <c r="F18" i="46"/>
  <c r="E18" i="46"/>
  <c r="D18" i="46"/>
  <c r="C17" i="47" s="1"/>
  <c r="F322" i="48" s="1"/>
  <c r="C18" i="46"/>
  <c r="B18" i="46"/>
  <c r="I17" i="46"/>
  <c r="H17" i="46"/>
  <c r="G17" i="46"/>
  <c r="F17" i="46"/>
  <c r="E17" i="46"/>
  <c r="D17" i="46"/>
  <c r="C16" i="47" s="1"/>
  <c r="F293" i="48" s="1"/>
  <c r="C17" i="46"/>
  <c r="B17" i="46"/>
  <c r="D16" i="46"/>
  <c r="C15" i="47" s="1"/>
  <c r="F264" i="48" s="1"/>
  <c r="C16" i="46"/>
  <c r="B16" i="46"/>
  <c r="I15" i="46"/>
  <c r="H15" i="46"/>
  <c r="G15" i="46"/>
  <c r="F15" i="46"/>
  <c r="E15" i="46"/>
  <c r="D15" i="46"/>
  <c r="C14" i="47" s="1"/>
  <c r="F235" i="48" s="1"/>
  <c r="C15" i="46"/>
  <c r="B15" i="46"/>
  <c r="I14" i="46"/>
  <c r="H14" i="46"/>
  <c r="G14" i="46"/>
  <c r="F14" i="46"/>
  <c r="E14" i="46"/>
  <c r="D14" i="46"/>
  <c r="C13" i="47" s="1"/>
  <c r="F206" i="48" s="1"/>
  <c r="C14" i="46"/>
  <c r="B14" i="46"/>
  <c r="I13" i="46"/>
  <c r="H13" i="46"/>
  <c r="G13" i="46"/>
  <c r="F13" i="46"/>
  <c r="E13" i="46"/>
  <c r="D13" i="46"/>
  <c r="C12" i="47" s="1"/>
  <c r="F177" i="48" s="1"/>
  <c r="C13" i="46"/>
  <c r="B13" i="46"/>
  <c r="I12" i="46"/>
  <c r="H12" i="46"/>
  <c r="G12" i="46"/>
  <c r="F12" i="46"/>
  <c r="E12" i="46"/>
  <c r="D12" i="46"/>
  <c r="C11" i="47" s="1"/>
  <c r="F148" i="48" s="1"/>
  <c r="C12" i="46"/>
  <c r="B12" i="46"/>
  <c r="I11" i="46"/>
  <c r="H11" i="46"/>
  <c r="G11" i="46"/>
  <c r="F11" i="46"/>
  <c r="E11" i="46"/>
  <c r="D11" i="46"/>
  <c r="C10" i="47" s="1"/>
  <c r="F119" i="48" s="1"/>
  <c r="C11" i="46"/>
  <c r="B11" i="46"/>
  <c r="I10" i="46"/>
  <c r="H10" i="46"/>
  <c r="G10" i="46"/>
  <c r="F10" i="46"/>
  <c r="E10" i="46"/>
  <c r="D10" i="46"/>
  <c r="C9" i="47" s="1"/>
  <c r="F90" i="48" s="1"/>
  <c r="C10" i="46"/>
  <c r="B10" i="46"/>
  <c r="I9" i="46"/>
  <c r="H9" i="46"/>
  <c r="G9" i="46"/>
  <c r="F9" i="46"/>
  <c r="E9" i="46"/>
  <c r="D9" i="46"/>
  <c r="C8" i="47" s="1"/>
  <c r="F61" i="48" s="1"/>
  <c r="C9" i="46"/>
  <c r="B9" i="46"/>
  <c r="I8" i="46"/>
  <c r="H8" i="46"/>
  <c r="G8" i="46"/>
  <c r="F8" i="46"/>
  <c r="E8" i="46"/>
  <c r="D8" i="46"/>
  <c r="C7" i="47" s="1"/>
  <c r="F32" i="48" s="1"/>
  <c r="C8" i="46"/>
  <c r="B8" i="46"/>
  <c r="I7" i="46"/>
  <c r="H7" i="46"/>
  <c r="G7" i="46"/>
  <c r="F7" i="46"/>
  <c r="E7" i="46"/>
  <c r="D7" i="46"/>
  <c r="C6" i="47" s="1"/>
  <c r="F3" i="48" s="1"/>
  <c r="C7" i="46"/>
  <c r="B7" i="46"/>
  <c r="I6" i="46"/>
  <c r="H4" i="47" s="1"/>
  <c r="H6" i="46"/>
  <c r="G4" i="47" s="1"/>
  <c r="G15" i="47" s="1"/>
  <c r="G6" i="46"/>
  <c r="F4" i="47" s="1"/>
  <c r="F52" i="47" s="1"/>
  <c r="F6" i="46"/>
  <c r="E4" i="47" s="1"/>
  <c r="E15" i="47" s="1"/>
  <c r="E6" i="46"/>
  <c r="D4" i="47" s="1"/>
  <c r="I5" i="46"/>
  <c r="H5" i="46"/>
  <c r="G5" i="46"/>
  <c r="F5" i="46"/>
  <c r="E5" i="46"/>
  <c r="B4" i="46"/>
  <c r="J67" i="45"/>
  <c r="J66" i="45"/>
  <c r="J65" i="45"/>
  <c r="J64" i="45"/>
  <c r="J63" i="45"/>
  <c r="J62" i="45"/>
  <c r="J61" i="45"/>
  <c r="J60" i="45"/>
  <c r="J59" i="45"/>
  <c r="J58" i="45"/>
  <c r="J57" i="45"/>
  <c r="J56" i="45"/>
  <c r="J55" i="45"/>
  <c r="J54" i="45"/>
  <c r="J53" i="45"/>
  <c r="J52" i="45"/>
  <c r="J51" i="45"/>
  <c r="J50" i="45"/>
  <c r="J49" i="45"/>
  <c r="J48" i="45"/>
  <c r="J47" i="45"/>
  <c r="J46" i="45"/>
  <c r="J45" i="45"/>
  <c r="J44" i="45"/>
  <c r="J43" i="45"/>
  <c r="J42" i="45"/>
  <c r="J41" i="45"/>
  <c r="J40" i="45"/>
  <c r="J39" i="45"/>
  <c r="J38" i="45"/>
  <c r="J37" i="45"/>
  <c r="J36" i="45"/>
  <c r="J35" i="45"/>
  <c r="J34" i="45"/>
  <c r="J33" i="45"/>
  <c r="J32" i="45"/>
  <c r="J31" i="45"/>
  <c r="J30" i="45"/>
  <c r="J29" i="45"/>
  <c r="J28" i="45"/>
  <c r="J27" i="45"/>
  <c r="J26" i="45"/>
  <c r="J25" i="45"/>
  <c r="J24" i="45"/>
  <c r="J23" i="45"/>
  <c r="J22" i="45"/>
  <c r="J21" i="45"/>
  <c r="J20" i="45"/>
  <c r="J19" i="45"/>
  <c r="J18" i="45"/>
  <c r="J17" i="45"/>
  <c r="J16" i="45"/>
  <c r="J15" i="45"/>
  <c r="J14" i="45"/>
  <c r="J13" i="45"/>
  <c r="J12" i="45"/>
  <c r="J11" i="45"/>
  <c r="J10" i="45"/>
  <c r="J9" i="45"/>
  <c r="J8" i="45"/>
  <c r="J9" i="43"/>
  <c r="H9" i="43"/>
  <c r="G9" i="43"/>
  <c r="F9" i="43"/>
  <c r="E9" i="43"/>
  <c r="D9" i="43"/>
  <c r="C9" i="43"/>
  <c r="J8" i="43"/>
  <c r="H8" i="43"/>
  <c r="G8" i="43"/>
  <c r="F8" i="43"/>
  <c r="E8" i="43"/>
  <c r="D8" i="43"/>
  <c r="C8" i="43"/>
  <c r="J7" i="43"/>
  <c r="H7" i="43"/>
  <c r="G7" i="43"/>
  <c r="F7" i="43"/>
  <c r="E7" i="43"/>
  <c r="D7" i="43"/>
  <c r="C7" i="43"/>
  <c r="J6" i="43"/>
  <c r="H6" i="43"/>
  <c r="G6" i="43"/>
  <c r="F6" i="43"/>
  <c r="E6" i="43"/>
  <c r="D6" i="43"/>
  <c r="C6" i="43"/>
  <c r="J5" i="43"/>
  <c r="H5" i="43"/>
  <c r="G5" i="43"/>
  <c r="F5" i="43"/>
  <c r="E5" i="43"/>
  <c r="D5" i="43"/>
  <c r="C5" i="43"/>
  <c r="L4" i="43"/>
  <c r="J4" i="43"/>
  <c r="H4" i="43"/>
  <c r="G4" i="43"/>
  <c r="F4" i="43"/>
  <c r="E4" i="43"/>
  <c r="D4" i="43"/>
  <c r="C4" i="43"/>
  <c r="L2" i="43"/>
  <c r="K2" i="43"/>
  <c r="H2" i="43"/>
  <c r="G2" i="43"/>
  <c r="F2" i="43"/>
  <c r="E2" i="43"/>
  <c r="D2" i="43"/>
  <c r="C2" i="43"/>
  <c r="B2" i="43"/>
  <c r="L12" i="42"/>
  <c r="I12" i="42"/>
  <c r="K12" i="42" s="1"/>
  <c r="K9" i="43" s="1"/>
  <c r="H12" i="42"/>
  <c r="G12" i="42"/>
  <c r="F12" i="42"/>
  <c r="E12" i="42"/>
  <c r="D12" i="42"/>
  <c r="C12" i="42"/>
  <c r="L11" i="42"/>
  <c r="I11" i="42"/>
  <c r="I8" i="43" s="1"/>
  <c r="H11" i="42"/>
  <c r="G11" i="42"/>
  <c r="F11" i="42"/>
  <c r="E11" i="42"/>
  <c r="D11" i="42"/>
  <c r="C11" i="42"/>
  <c r="L10" i="42"/>
  <c r="I10" i="42"/>
  <c r="I7" i="43" s="1"/>
  <c r="H10" i="42"/>
  <c r="G10" i="42"/>
  <c r="F10" i="42"/>
  <c r="E10" i="42"/>
  <c r="D10" i="42"/>
  <c r="C10" i="42"/>
  <c r="L9" i="42"/>
  <c r="I9" i="42"/>
  <c r="I6" i="43" s="1"/>
  <c r="H9" i="42"/>
  <c r="G9" i="42"/>
  <c r="F9" i="42"/>
  <c r="E9" i="42"/>
  <c r="D9" i="42"/>
  <c r="C9" i="42"/>
  <c r="L8" i="42"/>
  <c r="I8" i="42"/>
  <c r="I5" i="43" s="1"/>
  <c r="H8" i="42"/>
  <c r="G8" i="42"/>
  <c r="F8" i="42"/>
  <c r="E8" i="42"/>
  <c r="D8" i="42"/>
  <c r="C8" i="42"/>
  <c r="P7" i="42"/>
  <c r="P4" i="43" s="1"/>
  <c r="O7" i="42"/>
  <c r="O4" i="43" s="1"/>
  <c r="N7" i="42"/>
  <c r="N4" i="43" s="1"/>
  <c r="M7" i="42"/>
  <c r="M4" i="43" s="1"/>
  <c r="L7" i="42"/>
  <c r="I7" i="42"/>
  <c r="K7" i="42" s="1"/>
  <c r="K4" i="43" s="1"/>
  <c r="H7" i="42"/>
  <c r="G7" i="42"/>
  <c r="F7" i="42"/>
  <c r="E7" i="42"/>
  <c r="D7" i="42"/>
  <c r="C7" i="42"/>
  <c r="P6" i="42"/>
  <c r="P3" i="43" s="1"/>
  <c r="O6" i="42"/>
  <c r="O3" i="43" s="1"/>
  <c r="N6" i="42"/>
  <c r="N3" i="43" s="1"/>
  <c r="M6" i="42"/>
  <c r="M3" i="43" s="1"/>
  <c r="M5" i="42"/>
  <c r="M2" i="43" s="1"/>
  <c r="J21" i="46" l="1"/>
  <c r="K21" i="46" s="1"/>
  <c r="E8" i="47"/>
  <c r="E16" i="47"/>
  <c r="E27" i="47"/>
  <c r="G29" i="47"/>
  <c r="G27" i="47"/>
  <c r="H21" i="47"/>
  <c r="H23" i="47"/>
  <c r="H25" i="47"/>
  <c r="J27" i="46"/>
  <c r="K27" i="46" s="1"/>
  <c r="J31" i="46"/>
  <c r="K31" i="46" s="1"/>
  <c r="G17" i="47"/>
  <c r="G19" i="47"/>
  <c r="H33" i="47"/>
  <c r="H37" i="47"/>
  <c r="H41" i="47"/>
  <c r="H51" i="47"/>
  <c r="K8" i="42"/>
  <c r="K5" i="43" s="1"/>
  <c r="I9" i="43"/>
  <c r="G7" i="47"/>
  <c r="G9" i="47"/>
  <c r="G11" i="47"/>
  <c r="G13" i="47"/>
  <c r="F26" i="47"/>
  <c r="H31" i="47"/>
  <c r="H35" i="47"/>
  <c r="H39" i="47"/>
  <c r="H42" i="47"/>
  <c r="J6" i="46"/>
  <c r="I4" i="47" s="1"/>
  <c r="H6" i="47"/>
  <c r="H7" i="47"/>
  <c r="H8" i="47"/>
  <c r="H9" i="47"/>
  <c r="H10" i="47"/>
  <c r="H11" i="47"/>
  <c r="J13" i="46"/>
  <c r="K13" i="46" s="1"/>
  <c r="H12" i="47"/>
  <c r="D13" i="47"/>
  <c r="H13" i="47"/>
  <c r="H14" i="47"/>
  <c r="H17" i="47"/>
  <c r="H19" i="47"/>
  <c r="G21" i="47"/>
  <c r="G23" i="47"/>
  <c r="G25" i="47"/>
  <c r="E32" i="47"/>
  <c r="E50" i="47"/>
  <c r="F34" i="47"/>
  <c r="F36" i="47"/>
  <c r="F6" i="47"/>
  <c r="F7" i="47"/>
  <c r="F9" i="47"/>
  <c r="F10" i="47"/>
  <c r="F11" i="47"/>
  <c r="F13" i="47"/>
  <c r="F18" i="47"/>
  <c r="J23" i="46"/>
  <c r="K23" i="46" s="1"/>
  <c r="J25" i="46"/>
  <c r="K25" i="46" s="1"/>
  <c r="H27" i="47"/>
  <c r="J30" i="46"/>
  <c r="K30" i="46" s="1"/>
  <c r="H29" i="47"/>
  <c r="G31" i="47"/>
  <c r="G33" i="47"/>
  <c r="G35" i="47"/>
  <c r="G37" i="47"/>
  <c r="G39" i="47"/>
  <c r="G40" i="47"/>
  <c r="G42" i="47"/>
  <c r="G45" i="47"/>
  <c r="G48" i="47"/>
  <c r="G53" i="47"/>
  <c r="G62" i="47"/>
  <c r="G63" i="47"/>
  <c r="D15" i="47"/>
  <c r="D63" i="47"/>
  <c r="D54" i="47"/>
  <c r="D55" i="47"/>
  <c r="D38" i="47"/>
  <c r="D39" i="47"/>
  <c r="D21" i="47"/>
  <c r="D6" i="47"/>
  <c r="D8" i="47"/>
  <c r="E18" i="47"/>
  <c r="J19" i="46"/>
  <c r="K19" i="46" s="1"/>
  <c r="E20" i="47"/>
  <c r="E30" i="47"/>
  <c r="J33" i="46"/>
  <c r="K33" i="46" s="1"/>
  <c r="E34" i="47"/>
  <c r="J35" i="46"/>
  <c r="K35" i="46" s="1"/>
  <c r="E36" i="47"/>
  <c r="J37" i="46"/>
  <c r="K37" i="46" s="1"/>
  <c r="E38" i="47"/>
  <c r="J39" i="46"/>
  <c r="K39" i="46" s="1"/>
  <c r="F40" i="47"/>
  <c r="D41" i="47"/>
  <c r="E43" i="47"/>
  <c r="J44" i="46"/>
  <c r="K44" i="46" s="1"/>
  <c r="F45" i="47"/>
  <c r="E46" i="47"/>
  <c r="J47" i="46"/>
  <c r="K47" i="46" s="1"/>
  <c r="D47" i="47"/>
  <c r="J51" i="46"/>
  <c r="K51" i="46" s="1"/>
  <c r="E58" i="47"/>
  <c r="J59" i="46"/>
  <c r="K59" i="46" s="1"/>
  <c r="D59" i="47"/>
  <c r="E19" i="47"/>
  <c r="E37" i="47"/>
  <c r="D10" i="47"/>
  <c r="E26" i="47"/>
  <c r="F15" i="47"/>
  <c r="F60" i="47"/>
  <c r="J7" i="46"/>
  <c r="K7" i="46" s="1"/>
  <c r="F16" i="47"/>
  <c r="D17" i="47"/>
  <c r="D19" i="47"/>
  <c r="F20" i="47"/>
  <c r="F22" i="47"/>
  <c r="D23" i="47"/>
  <c r="F24" i="47"/>
  <c r="D25" i="47"/>
  <c r="D27" i="47"/>
  <c r="F28" i="47"/>
  <c r="F30" i="47"/>
  <c r="D31" i="47"/>
  <c r="F32" i="47"/>
  <c r="D33" i="47"/>
  <c r="D35" i="47"/>
  <c r="D37" i="47"/>
  <c r="F38" i="47"/>
  <c r="E41" i="47"/>
  <c r="J42" i="46"/>
  <c r="K42" i="46" s="1"/>
  <c r="E44" i="47"/>
  <c r="J45" i="46"/>
  <c r="K45" i="46" s="1"/>
  <c r="E47" i="47"/>
  <c r="J48" i="46"/>
  <c r="K48" i="46" s="1"/>
  <c r="G49" i="47"/>
  <c r="E52" i="47"/>
  <c r="J53" i="46"/>
  <c r="K53" i="46" s="1"/>
  <c r="G55" i="47"/>
  <c r="E61" i="47"/>
  <c r="J62" i="46"/>
  <c r="K62" i="46" s="1"/>
  <c r="D62" i="47"/>
  <c r="G65" i="47"/>
  <c r="E11" i="47"/>
  <c r="D29" i="47"/>
  <c r="D12" i="47"/>
  <c r="D14" i="47"/>
  <c r="J17" i="46"/>
  <c r="K17" i="46" s="1"/>
  <c r="K9" i="42"/>
  <c r="K6" i="43" s="1"/>
  <c r="E6" i="47"/>
  <c r="J15" i="46"/>
  <c r="K15" i="46" s="1"/>
  <c r="K10" i="42"/>
  <c r="K7" i="43" s="1"/>
  <c r="I4" i="43"/>
  <c r="D7" i="47"/>
  <c r="F8" i="47"/>
  <c r="D9" i="47"/>
  <c r="D11" i="47"/>
  <c r="F12" i="47"/>
  <c r="F14" i="47"/>
  <c r="G16" i="47"/>
  <c r="E17" i="47"/>
  <c r="J18" i="46"/>
  <c r="K18" i="46" s="1"/>
  <c r="G18" i="47"/>
  <c r="J20" i="46"/>
  <c r="K20" i="46" s="1"/>
  <c r="G20" i="47"/>
  <c r="E21" i="47"/>
  <c r="J22" i="46"/>
  <c r="K22" i="46" s="1"/>
  <c r="G22" i="47"/>
  <c r="E23" i="47"/>
  <c r="J24" i="46"/>
  <c r="K24" i="46" s="1"/>
  <c r="G24" i="47"/>
  <c r="E25" i="47"/>
  <c r="J26" i="46"/>
  <c r="K26" i="46" s="1"/>
  <c r="G26" i="47"/>
  <c r="J28" i="46"/>
  <c r="K28" i="46" s="1"/>
  <c r="G28" i="47"/>
  <c r="E29" i="47"/>
  <c r="G30" i="47"/>
  <c r="E31" i="47"/>
  <c r="J32" i="46"/>
  <c r="K32" i="46" s="1"/>
  <c r="G32" i="47"/>
  <c r="E33" i="47"/>
  <c r="J34" i="46"/>
  <c r="K34" i="46" s="1"/>
  <c r="G34" i="47"/>
  <c r="E35" i="47"/>
  <c r="J36" i="46"/>
  <c r="K36" i="46" s="1"/>
  <c r="G36" i="47"/>
  <c r="J38" i="46"/>
  <c r="K38" i="46" s="1"/>
  <c r="G38" i="47"/>
  <c r="E39" i="47"/>
  <c r="J40" i="46"/>
  <c r="K40" i="46" s="1"/>
  <c r="E42" i="47"/>
  <c r="J43" i="46"/>
  <c r="K43" i="46" s="1"/>
  <c r="G43" i="47"/>
  <c r="F44" i="47"/>
  <c r="D45" i="47"/>
  <c r="H45" i="47"/>
  <c r="G46" i="47"/>
  <c r="E48" i="47"/>
  <c r="J49" i="46"/>
  <c r="K49" i="46" s="1"/>
  <c r="J54" i="46"/>
  <c r="K54" i="46" s="1"/>
  <c r="E54" i="47"/>
  <c r="J55" i="46"/>
  <c r="K55" i="46" s="1"/>
  <c r="G57" i="47"/>
  <c r="F61" i="47"/>
  <c r="D64" i="47"/>
  <c r="J65" i="46"/>
  <c r="K65" i="46" s="1"/>
  <c r="H64" i="47"/>
  <c r="E24" i="47"/>
  <c r="E22" i="47"/>
  <c r="E28" i="47"/>
  <c r="J29" i="46"/>
  <c r="K29" i="46" s="1"/>
  <c r="J9" i="46"/>
  <c r="K9" i="46" s="1"/>
  <c r="E10" i="47"/>
  <c r="J11" i="46"/>
  <c r="K11" i="46" s="1"/>
  <c r="E12" i="47"/>
  <c r="E14" i="47"/>
  <c r="K11" i="42"/>
  <c r="K8" i="43" s="1"/>
  <c r="H15" i="47"/>
  <c r="H59" i="47"/>
  <c r="G6" i="47"/>
  <c r="E7" i="47"/>
  <c r="J8" i="46"/>
  <c r="K8" i="46" s="1"/>
  <c r="G8" i="47"/>
  <c r="E9" i="47"/>
  <c r="J10" i="46"/>
  <c r="K10" i="46" s="1"/>
  <c r="G10" i="47"/>
  <c r="J12" i="46"/>
  <c r="K12" i="46" s="1"/>
  <c r="G12" i="47"/>
  <c r="E13" i="47"/>
  <c r="J14" i="46"/>
  <c r="K14" i="46" s="1"/>
  <c r="G14" i="47"/>
  <c r="D16" i="47"/>
  <c r="H16" i="47"/>
  <c r="F17" i="47"/>
  <c r="D18" i="47"/>
  <c r="H18" i="47"/>
  <c r="F19" i="47"/>
  <c r="D20" i="47"/>
  <c r="H20" i="47"/>
  <c r="F21" i="47"/>
  <c r="D22" i="47"/>
  <c r="H22" i="47"/>
  <c r="F23" i="47"/>
  <c r="D24" i="47"/>
  <c r="H24" i="47"/>
  <c r="F25" i="47"/>
  <c r="D26" i="47"/>
  <c r="H26" i="47"/>
  <c r="F27" i="47"/>
  <c r="D28" i="47"/>
  <c r="I28" i="47" s="1"/>
  <c r="H28" i="47"/>
  <c r="F29" i="47"/>
  <c r="D30" i="47"/>
  <c r="H30" i="47"/>
  <c r="F31" i="47"/>
  <c r="D32" i="47"/>
  <c r="H32" i="47"/>
  <c r="F33" i="47"/>
  <c r="D34" i="47"/>
  <c r="H34" i="47"/>
  <c r="F35" i="47"/>
  <c r="D36" i="47"/>
  <c r="H36" i="47"/>
  <c r="F37" i="47"/>
  <c r="E40" i="47"/>
  <c r="J41" i="46"/>
  <c r="K41" i="46" s="1"/>
  <c r="G41" i="47"/>
  <c r="F42" i="47"/>
  <c r="D43" i="47"/>
  <c r="H43" i="47"/>
  <c r="G44" i="47"/>
  <c r="E45" i="47"/>
  <c r="J46" i="46"/>
  <c r="K46" i="46" s="1"/>
  <c r="D46" i="47"/>
  <c r="G47" i="47"/>
  <c r="E49" i="47"/>
  <c r="J50" i="46"/>
  <c r="K50" i="46" s="1"/>
  <c r="H50" i="47"/>
  <c r="G51" i="47"/>
  <c r="G52" i="47"/>
  <c r="F53" i="47"/>
  <c r="E56" i="47"/>
  <c r="J57" i="46"/>
  <c r="K57" i="46" s="1"/>
  <c r="H58" i="47"/>
  <c r="G60" i="47"/>
  <c r="F63" i="47"/>
  <c r="E53" i="47"/>
  <c r="F46" i="47"/>
  <c r="H47" i="47"/>
  <c r="F48" i="47"/>
  <c r="D49" i="47"/>
  <c r="H49" i="47"/>
  <c r="F50" i="47"/>
  <c r="D51" i="47"/>
  <c r="D53" i="47"/>
  <c r="H53" i="47"/>
  <c r="F54" i="47"/>
  <c r="H55" i="47"/>
  <c r="F56" i="47"/>
  <c r="D57" i="47"/>
  <c r="E59" i="47"/>
  <c r="J60" i="46"/>
  <c r="K60" i="46" s="1"/>
  <c r="H62" i="47"/>
  <c r="E64" i="47"/>
  <c r="G50" i="47"/>
  <c r="E51" i="47"/>
  <c r="J52" i="46"/>
  <c r="K52" i="46" s="1"/>
  <c r="G54" i="47"/>
  <c r="E55" i="47"/>
  <c r="J56" i="46"/>
  <c r="K56" i="46" s="1"/>
  <c r="G56" i="47"/>
  <c r="E57" i="47"/>
  <c r="J58" i="46"/>
  <c r="K58" i="46" s="1"/>
  <c r="G58" i="47"/>
  <c r="F59" i="47"/>
  <c r="D60" i="47"/>
  <c r="H60" i="47"/>
  <c r="G61" i="47"/>
  <c r="E62" i="47"/>
  <c r="J63" i="46"/>
  <c r="K63" i="46" s="1"/>
  <c r="H63" i="47"/>
  <c r="F64" i="47"/>
  <c r="E65" i="47"/>
  <c r="J66" i="46"/>
  <c r="K66" i="46" s="1"/>
  <c r="H38" i="47"/>
  <c r="F39" i="47"/>
  <c r="D40" i="47"/>
  <c r="H40" i="47"/>
  <c r="F41" i="47"/>
  <c r="D42" i="47"/>
  <c r="F43" i="47"/>
  <c r="D44" i="47"/>
  <c r="H44" i="47"/>
  <c r="H46" i="47"/>
  <c r="F47" i="47"/>
  <c r="D48" i="47"/>
  <c r="H48" i="47"/>
  <c r="F49" i="47"/>
  <c r="D50" i="47"/>
  <c r="F51" i="47"/>
  <c r="D52" i="47"/>
  <c r="H52" i="47"/>
  <c r="H54" i="47"/>
  <c r="F55" i="47"/>
  <c r="D56" i="47"/>
  <c r="H56" i="47"/>
  <c r="F57" i="47"/>
  <c r="D58" i="47"/>
  <c r="G59" i="47"/>
  <c r="E60" i="47"/>
  <c r="J61" i="46"/>
  <c r="K61" i="46" s="1"/>
  <c r="E63" i="47"/>
  <c r="J64" i="46"/>
  <c r="K64" i="46" s="1"/>
  <c r="G64" i="47"/>
  <c r="F65" i="47"/>
  <c r="H57" i="47"/>
  <c r="F58" i="47"/>
  <c r="D61" i="47"/>
  <c r="H61" i="47"/>
  <c r="F62" i="47"/>
  <c r="D65" i="47"/>
  <c r="H65" i="47"/>
  <c r="B110" i="37"/>
  <c r="I32" i="47" l="1"/>
  <c r="I16" i="47"/>
  <c r="I61" i="47"/>
  <c r="I42" i="47"/>
  <c r="I20" i="47"/>
  <c r="I36" i="47"/>
  <c r="I13" i="47"/>
  <c r="I48" i="47"/>
  <c r="I24" i="47"/>
  <c r="I11" i="47"/>
  <c r="I44" i="47"/>
  <c r="I50" i="47"/>
  <c r="I40" i="47"/>
  <c r="I53" i="47"/>
  <c r="I34" i="47"/>
  <c r="I26" i="47"/>
  <c r="I18" i="47"/>
  <c r="I49" i="47"/>
  <c r="I45" i="47"/>
  <c r="I9" i="47"/>
  <c r="I37" i="47"/>
  <c r="I31" i="47"/>
  <c r="I25" i="47"/>
  <c r="I10" i="47"/>
  <c r="I21" i="47"/>
  <c r="I55" i="47"/>
  <c r="I51" i="47"/>
  <c r="I14" i="47"/>
  <c r="I35" i="47"/>
  <c r="I19" i="47"/>
  <c r="I41" i="47"/>
  <c r="I54" i="47"/>
  <c r="I46" i="47"/>
  <c r="I65" i="47"/>
  <c r="I56" i="47"/>
  <c r="I52" i="47"/>
  <c r="I43" i="47"/>
  <c r="I30" i="47"/>
  <c r="I22" i="47"/>
  <c r="I64" i="47"/>
  <c r="I7" i="47"/>
  <c r="I12" i="47"/>
  <c r="I62" i="47"/>
  <c r="I33" i="47"/>
  <c r="I23" i="47"/>
  <c r="I17" i="47"/>
  <c r="I8" i="47"/>
  <c r="I39" i="47"/>
  <c r="I63" i="47"/>
  <c r="I58" i="47"/>
  <c r="I60" i="47"/>
  <c r="I57" i="47"/>
  <c r="I29" i="47"/>
  <c r="I27" i="47"/>
  <c r="I59" i="47"/>
  <c r="I47" i="47"/>
  <c r="I6" i="47"/>
  <c r="I38" i="47"/>
  <c r="I15" i="47"/>
  <c r="B109" i="37"/>
  <c r="B108" i="37"/>
</calcChain>
</file>

<file path=xl/comments1.xml><?xml version="1.0" encoding="utf-8"?>
<comments xmlns="http://schemas.openxmlformats.org/spreadsheetml/2006/main">
  <authors>
    <author>ผู้สร้าง</author>
  </authors>
  <commentList>
    <comment ref="H10" authorId="0" shapeId="0">
      <text>
        <r>
          <rPr>
            <b/>
            <sz val="16"/>
            <color indexed="8"/>
            <rFont val="TH Sarabun New"/>
            <family val="2"/>
          </rPr>
          <t>*** ให้กรอกข้อมูลพื้นฐานของโรงเรียน (5 รายการ) ***
(ลบข้อมูลเดิม : แล้วพิมพ์ใหม่)</t>
        </r>
      </text>
    </comment>
  </commentList>
</comments>
</file>

<file path=xl/sharedStrings.xml><?xml version="1.0" encoding="utf-8"?>
<sst xmlns="http://schemas.openxmlformats.org/spreadsheetml/2006/main" count="288" uniqueCount="135">
  <si>
    <t>สำนักงานเขตพื้นที่การศึกษาประถมศึกษาเชียงราย เขต 2</t>
  </si>
  <si>
    <t>ห้องสอบ</t>
  </si>
  <si>
    <t>เลขที่</t>
  </si>
  <si>
    <t>จำนวน</t>
  </si>
  <si>
    <t>ร้อยละ</t>
  </si>
  <si>
    <t>กลุ่มสาระการเรียนรู้และสาระการเรียนรู้</t>
  </si>
  <si>
    <t>คะแนน</t>
  </si>
  <si>
    <t>คะแนนเฉลี่ย</t>
  </si>
  <si>
    <t>ส่วนเบี่ยงเบนมาตรฐาน</t>
  </si>
  <si>
    <t>ร้อยละของจำนวนนักเรียน</t>
  </si>
  <si>
    <t>นักเรียน</t>
  </si>
  <si>
    <t>เต็ม</t>
  </si>
  <si>
    <t>ต่ำสุด</t>
  </si>
  <si>
    <t>สูงสุด</t>
  </si>
  <si>
    <t>เฉลี่ย</t>
  </si>
  <si>
    <t>มาตรฐาน</t>
  </si>
  <si>
    <t>ปรับปรุง</t>
  </si>
  <si>
    <t>พอใช้</t>
  </si>
  <si>
    <t>ดี</t>
  </si>
  <si>
    <t>ภาษาไทย</t>
  </si>
  <si>
    <t>วัตถุประสงค์</t>
  </si>
  <si>
    <t>รายละเอียด</t>
  </si>
  <si>
    <t>เป็นคำอธิบายวัตถุประสงค์และขั้นตอนการใช้โปรแกรม</t>
  </si>
  <si>
    <t>Data_School</t>
  </si>
  <si>
    <t>เชื่อมโยงมาจากชีท ข้อมูลโรงเรียน (Data_School)  เพื่อแสดงและพิมพ์เป็นข้อมูลเอกสาร</t>
  </si>
  <si>
    <t>G_Class</t>
  </si>
  <si>
    <t>Data_Individual</t>
  </si>
  <si>
    <t>เชื่อมโยงมาจากชีทข้อมูลนักเรียนรายบุคคล (Data_Individual)  เพื่อแสดงข้อมูลและพิมพ์เป็นเอกสาร</t>
  </si>
  <si>
    <t>ขั้นตอน/วิธีใช้</t>
  </si>
  <si>
    <t>1.</t>
  </si>
  <si>
    <t>2.</t>
  </si>
  <si>
    <t>3.</t>
  </si>
  <si>
    <t>4.</t>
  </si>
  <si>
    <t>Link1</t>
  </si>
  <si>
    <t>Link2</t>
  </si>
  <si>
    <t>ห้องที่</t>
  </si>
  <si>
    <t>โปรแกรมวิเคราะห์ผลการประเมินคุณภาพการศึกษาขั้นพื้นฐาน</t>
  </si>
  <si>
    <t>ขั้นตอน/วิธีใช้...</t>
  </si>
  <si>
    <t>ผลการประเมินคุณภาพการศึกษาขั้นพื้นฐาน</t>
  </si>
  <si>
    <t>สาระการเรียนรู้ และ
มาตรฐานการเรียนรู้</t>
  </si>
  <si>
    <t>จำนวนนักเรียน</t>
  </si>
  <si>
    <t>คะแนนเต็ม</t>
  </si>
  <si>
    <t>คะแนนต่ำสุด</t>
  </si>
  <si>
    <t>คะแนนสูงสุด</t>
  </si>
  <si>
    <t>คะแนนเฉลี่ยร้อยละ</t>
  </si>
  <si>
    <t>คะแนนเฉลี่ย เขตพื้นที่</t>
  </si>
  <si>
    <t>ผลต่างคะแนนเฉลี่ย</t>
  </si>
  <si>
    <t>สปส.การกระจาย</t>
  </si>
  <si>
    <t>โรงเรียน</t>
  </si>
  <si>
    <t>ชื่อ - สกุล</t>
  </si>
  <si>
    <t>Testing Analyze Program (TAP)</t>
  </si>
  <si>
    <t>(การทดสอบใช้ข้อสอบมาตรฐานกลาง)</t>
  </si>
  <si>
    <t>โปรแกรมวิเคราะห์ผลการประเมินคุณภาพการศึกษาขั้นพื้นฐาน (การสอบข้อสอบมาตรฐานกลาง)</t>
  </si>
  <si>
    <t>(Testing Analyze Program : TAP)</t>
  </si>
  <si>
    <t>สำนักงานเขตพื้นที่การศึกษาประถมศึกษา</t>
  </si>
  <si>
    <t>เชียงราย เขต 2</t>
  </si>
  <si>
    <t>รหัสโรงเรียน (รหัส NT)</t>
  </si>
  <si>
    <t>อำเภอ</t>
  </si>
  <si>
    <t>จังหวัด</t>
  </si>
  <si>
    <t>สาระที่ 1 การอ่าน</t>
  </si>
  <si>
    <t>สาระที่ 2  การเขียน</t>
  </si>
  <si>
    <t>สาระที่ 3 การฟัง การดู และการพูด</t>
  </si>
  <si>
    <t>สาระที่ 4 หลักการใช้ภาษาไทย</t>
  </si>
  <si>
    <t>สาระที่ 5 วรรณคดีและวรรณกรรม</t>
  </si>
  <si>
    <t>คะแนน
เฉลี่ย</t>
  </si>
  <si>
    <t>รายงานผลการประเมินผลสัมฤทธิ์ทางการเรียนของนักเรียน (การสอบข้อสอบมาตรฐานกลาง)</t>
  </si>
  <si>
    <t>ท 1.1</t>
  </si>
  <si>
    <t>ท 2.1</t>
  </si>
  <si>
    <t>ท 3.1</t>
  </si>
  <si>
    <t>ท 4.1</t>
  </si>
  <si>
    <t>ท 5.1</t>
  </si>
  <si>
    <t>แปลผล</t>
  </si>
  <si>
    <t>G_N1-30</t>
  </si>
  <si>
    <t xml:space="preserve"> ประกอบด้วยชีท (Sheet) จำนวน 8 ชีท ดังนี้</t>
  </si>
  <si>
    <t>G_N31-60</t>
  </si>
  <si>
    <t xml:space="preserve">ให้บันทึกไฟล์ หรือ Save File ไว้  </t>
  </si>
  <si>
    <t>เปิดชีทอื่นๆ เพื่อดูผล แล้วพิมพ์เป็นเอกสาร หรือบันทึกเป็นไฟล์ PDF (จัดทำเป็นเอกสาร Digital)</t>
  </si>
  <si>
    <t>5.</t>
  </si>
  <si>
    <t>LineID : suwit_bangngirn</t>
  </si>
  <si>
    <t xml:space="preserve"> Facebook : Suwit Bangngirn </t>
  </si>
  <si>
    <t>หน้า 3-4 เป็นปกหน้าและปกหลัง เพื่ออำนวยความสะดวกให้กับโรงเรียน</t>
  </si>
  <si>
    <t>e-Mail : swbangngirn@esdc.go.th</t>
  </si>
  <si>
    <r>
      <t xml:space="preserve">อนุญาตให้กรอกเฉพาะเซลที่มีพื้นหลังสีขาวเท่านั้น </t>
    </r>
    <r>
      <rPr>
        <b/>
        <u/>
        <sz val="20"/>
        <color rgb="FFFF0000"/>
        <rFont val="TH Sarabun New"/>
        <family val="2"/>
      </rPr>
      <t>(การคัดลอกแล้วให้วางแบบ "ค่า" (Value)</t>
    </r>
    <r>
      <rPr>
        <b/>
        <sz val="20"/>
        <color rgb="FFFF0000"/>
        <rFont val="TH Sarabun New"/>
        <family val="2"/>
      </rPr>
      <t xml:space="preserve"> </t>
    </r>
  </si>
  <si>
    <t>หมายเหตุ</t>
  </si>
  <si>
    <r>
      <rPr>
        <b/>
        <u/>
        <sz val="17"/>
        <color rgb="FFFF0000"/>
        <rFont val="TH Sarabun New"/>
        <family val="2"/>
      </rPr>
      <t>พัฒนาโดย</t>
    </r>
    <r>
      <rPr>
        <b/>
        <sz val="17"/>
        <rFont val="TH Sarabun New"/>
        <family val="2"/>
      </rPr>
      <t xml:space="preserve">  </t>
    </r>
    <r>
      <rPr>
        <b/>
        <sz val="17"/>
        <color indexed="62"/>
        <rFont val="TH Sarabun New"/>
        <family val="2"/>
      </rPr>
      <t>ศน.สุวิทย์  บั้งเงิน</t>
    </r>
    <r>
      <rPr>
        <b/>
        <sz val="17"/>
        <rFont val="TH Sarabun New"/>
        <family val="2"/>
      </rPr>
      <t xml:space="preserve">  ศึกษานิเทศก์ สพป.เชียงราย เขต 2  </t>
    </r>
    <r>
      <rPr>
        <b/>
        <sz val="17"/>
        <color rgb="FFC00000"/>
        <rFont val="TH Sarabun New"/>
        <family val="2"/>
      </rPr>
      <t>Tel : 089-9984328</t>
    </r>
  </si>
  <si>
    <r>
      <t xml:space="preserve">เป็นกราฟแสดงผลการประเมินคุณภาพนักเรียนรายบุคคล </t>
    </r>
    <r>
      <rPr>
        <b/>
        <sz val="17"/>
        <color rgb="FFC00000"/>
        <rFont val="TH Sarabun New"/>
        <family val="2"/>
      </rPr>
      <t>ตั้งแต่เลขที่ 1-30</t>
    </r>
  </si>
  <si>
    <r>
      <t xml:space="preserve">เป็นกราฟแสดงผลการประเมินคุณภาพนักเรียนรายบุคคล </t>
    </r>
    <r>
      <rPr>
        <b/>
        <sz val="17"/>
        <color rgb="FFC00000"/>
        <rFont val="TH Sarabun New"/>
        <family val="2"/>
      </rPr>
      <t xml:space="preserve">ตั้งแต่เลขที่ 31-60 </t>
    </r>
  </si>
  <si>
    <r>
      <rPr>
        <b/>
        <sz val="17"/>
        <rFont val="TH Sarabun New"/>
        <family val="2"/>
      </rPr>
      <t xml:space="preserve">คัดลอก </t>
    </r>
    <r>
      <rPr>
        <b/>
        <sz val="17"/>
        <color rgb="FFFF0000"/>
        <rFont val="TH Sarabun New"/>
        <family val="2"/>
      </rPr>
      <t xml:space="preserve">คะแนนผลการทดสอบข้อสอบมาตรฐานกลาง </t>
    </r>
    <r>
      <rPr>
        <sz val="17"/>
        <rFont val="TH Sarabun New"/>
        <family val="2"/>
      </rPr>
      <t xml:space="preserve">ของโรงเรียน (เฉพาะบางช่วง : ตามตัวอย่าง) โดย </t>
    </r>
    <r>
      <rPr>
        <b/>
        <sz val="17"/>
        <color rgb="FFFF0000"/>
        <rFont val="TH Sarabun New"/>
        <family val="2"/>
      </rPr>
      <t xml:space="preserve">คะแนนโรงเรียน (ห้องเรียน) </t>
    </r>
    <r>
      <rPr>
        <sz val="17"/>
        <rFont val="TH Sarabun New"/>
        <family val="2"/>
      </rPr>
      <t xml:space="preserve">มาวางในชีท </t>
    </r>
    <r>
      <rPr>
        <b/>
        <u/>
        <sz val="17"/>
        <color indexed="17"/>
        <rFont val="TH Sarabun New"/>
        <family val="2"/>
      </rPr>
      <t>Data_School</t>
    </r>
    <r>
      <rPr>
        <sz val="17"/>
        <rFont val="TH Sarabun New"/>
        <family val="2"/>
      </rPr>
      <t xml:space="preserve"> และ </t>
    </r>
    <r>
      <rPr>
        <b/>
        <sz val="17"/>
        <color rgb="FFFF0000"/>
        <rFont val="TH Sarabun New"/>
        <family val="2"/>
      </rPr>
      <t xml:space="preserve">คะแนนรายบุคคล </t>
    </r>
    <r>
      <rPr>
        <sz val="17"/>
        <rFont val="TH Sarabun New"/>
        <family val="2"/>
      </rPr>
      <t>วางในชีท</t>
    </r>
    <r>
      <rPr>
        <b/>
        <sz val="17"/>
        <color rgb="FFFF0000"/>
        <rFont val="TH Sarabun New"/>
        <family val="2"/>
      </rPr>
      <t xml:space="preserve"> </t>
    </r>
    <r>
      <rPr>
        <b/>
        <u/>
        <sz val="17"/>
        <color indexed="17"/>
        <rFont val="TH Sarabun New"/>
        <family val="2"/>
      </rPr>
      <t>Data_Individual</t>
    </r>
    <r>
      <rPr>
        <sz val="17"/>
        <rFont val="TH Sarabun New"/>
        <family val="2"/>
      </rPr>
      <t xml:space="preserve"> </t>
    </r>
  </si>
  <si>
    <r>
      <rPr>
        <b/>
        <sz val="17"/>
        <rFont val="TH Sarabun New"/>
        <family val="2"/>
      </rPr>
      <t>การวาง (Paste)</t>
    </r>
    <r>
      <rPr>
        <sz val="17"/>
        <rFont val="TH Sarabun New"/>
        <family val="2"/>
      </rPr>
      <t xml:space="preserve"> ให้คลิกเมาส์ในตำแหน่งจุดซ้ายและบนสุดของแต่ละช่วง โดยวางแบบ "ค่า" หรือ "Value" (ตามรูป "123")</t>
    </r>
  </si>
  <si>
    <r>
      <rPr>
        <b/>
        <u/>
        <sz val="17"/>
        <rFont val="TH Sarabun New"/>
        <family val="2"/>
      </rPr>
      <t>หมายเหตุ</t>
    </r>
    <r>
      <rPr>
        <sz val="17"/>
        <rFont val="TH Sarabun New"/>
        <family val="2"/>
      </rPr>
      <t xml:space="preserve"> </t>
    </r>
  </si>
  <si>
    <r>
      <rPr>
        <b/>
        <sz val="17"/>
        <color rgb="FFFF0000"/>
        <rFont val="TH Sarabun New"/>
        <family val="2"/>
      </rPr>
      <t xml:space="preserve">     </t>
    </r>
    <r>
      <rPr>
        <sz val="17"/>
        <rFont val="TH Sarabun New"/>
        <family val="2"/>
      </rPr>
      <t xml:space="preserve"> - กรณีมีกการแสดงผลภาพก่อนพิมพ์อาจมีการคลาดเคลื่อนไม่ตรงหน้า  ทั้งนี้เนื่องจากการตั้งค่าเครื่องพิมพ์ของแต่ละยี่ห้อ  แต่สามารถกำหนดจัดแบ่งหน้าใหม่ให้เหมาะสมได้... (เมนู… เค้าโครงหน้ากระดาษ &gt; ตัวแบ่งหน้า &gt; แทรกตัวแบ่งหน้า/เอาตัวแบ่งหน้าออก)
      </t>
    </r>
  </si>
  <si>
    <r>
      <rPr>
        <b/>
        <u/>
        <sz val="16"/>
        <color rgb="FFFF0000"/>
        <rFont val="TH Sarabun New"/>
        <family val="2"/>
      </rPr>
      <t>มีปัญหาข้อสงสัย</t>
    </r>
    <r>
      <rPr>
        <b/>
        <sz val="16"/>
        <rFont val="TH Sarabun New"/>
        <family val="2"/>
      </rPr>
      <t xml:space="preserve">   ติดต่อสอบถาม  </t>
    </r>
    <r>
      <rPr>
        <b/>
        <sz val="16"/>
        <color indexed="62"/>
        <rFont val="TH Sarabun New"/>
        <family val="2"/>
      </rPr>
      <t>ศน.สุวิทย์  บั้งเงิน</t>
    </r>
    <r>
      <rPr>
        <b/>
        <sz val="16"/>
        <rFont val="TH Sarabun New"/>
        <family val="2"/>
      </rPr>
      <t xml:space="preserve">  ศึกษานิเทศก์ สพป.เชียงราย เขต 2  </t>
    </r>
    <r>
      <rPr>
        <b/>
        <sz val="16"/>
        <color rgb="FFC00000"/>
        <rFont val="TH Sarabun New"/>
        <family val="2"/>
      </rPr>
      <t>Tel : 089-9984328</t>
    </r>
  </si>
  <si>
    <t>ส่วน
เบี่ยงเบน</t>
  </si>
  <si>
    <t>สปส.
การกระจาย</t>
  </si>
  <si>
    <t>ผลการประเมินคุณภาพการศึกษาขั้นพื้นฐาน (การสอบข้อสอบมาตรฐานกลาง)</t>
  </si>
  <si>
    <t>เขตพื้นที่ฯ</t>
  </si>
  <si>
    <t>เปรียบเทียบคะแนนเฉลี่ยเขตพื้นที่ฯ... สาระการเรียนรู้ภาษาไทย</t>
  </si>
  <si>
    <t>ร้อยละของจำนวนนักเรียน... สาระการเรียนรู้ภาษาไทย</t>
  </si>
  <si>
    <r>
      <t xml:space="preserve">อนุญาตให้กรอกเฉพาะเซลที่มีพื้นหลังสีขาวเท่านั้น </t>
    </r>
    <r>
      <rPr>
        <b/>
        <u/>
        <sz val="18"/>
        <color rgb="FFFF0000"/>
        <rFont val="TH Sarabun New"/>
        <family val="2"/>
      </rPr>
      <t>(การคัดลอกแล้วให้วางแบบ "ค่า" (Value)</t>
    </r>
    <r>
      <rPr>
        <b/>
        <sz val="18"/>
        <color rgb="FFFF0000"/>
        <rFont val="TH Sarabun New"/>
        <family val="2"/>
      </rPr>
      <t xml:space="preserve"> </t>
    </r>
  </si>
  <si>
    <t>แสดงผลต่างคะแนนเฉลี่ยเขตพื้นที่ฯ ... สาระการเรียนรู้ภาษาไทย</t>
  </si>
  <si>
    <t>มฐ ท 1.1</t>
  </si>
  <si>
    <t>มฐ ท 2.1</t>
  </si>
  <si>
    <t>มฐ ท 3.1</t>
  </si>
  <si>
    <t>มฐ ท 4.1</t>
  </si>
  <si>
    <t>มฐ ท 5.1</t>
  </si>
  <si>
    <t>รวมภาษาไทย</t>
  </si>
  <si>
    <t>การอ่าน</t>
  </si>
  <si>
    <t>การเขียน</t>
  </si>
  <si>
    <t>การฟัง การดู การพูด</t>
  </si>
  <si>
    <t>หลักการใช้ภาษา</t>
  </si>
  <si>
    <t>วรรณคดี วรรณกรรม</t>
  </si>
  <si>
    <t>ชั้นประถมศึกษาปีที่ ป.2  ปีการศึกษา 2560</t>
  </si>
  <si>
    <t>ชั้นประถมศึกษาปีที่ ป.2  ปีการศึกษา 2561</t>
  </si>
  <si>
    <t>รายงานผลการประเมินผลสัมฤทธิ์ทางการเรียน (การสอบข้อสอบมาตรฐานกลาง)</t>
  </si>
  <si>
    <t>ภาษาไทย ป.2</t>
  </si>
  <si>
    <t>รวม</t>
  </si>
  <si>
    <t>ผลการประเมินผลสัมฤทธิ์ทางการเรียน (การสอบข้อสอบมาตรฐานกลาง)  ชั้นประถมศึกษาปีที่ 2  ปีการศึกษา 2560</t>
  </si>
  <si>
    <t>ชั้นประถมศึกษาปีที่ 2  ปีการศึกษา 2560</t>
  </si>
  <si>
    <t>เพื่อช่วยในการวิเคราะห์ผลการประเมินคุณภาพการศึกษาการศึกษาขั้นพื้นฐาน  ระดับชั้นประถมศึกษาปีที่ 2  เป็นรายชั้นและรายบุคคล ในรูปของกราฟหรือแผนภูมิ แล้วนำผลไปใช้เพื่อการปรับปรุงคุณภาพผู้เรียน ตลอดทั้งคุณภาพการสอนของครู</t>
  </si>
  <si>
    <t>Read_Me TAP P.2</t>
  </si>
  <si>
    <t xml:space="preserve"> P.2 (2560)</t>
  </si>
  <si>
    <t>เชียงราย</t>
  </si>
  <si>
    <r>
      <t xml:space="preserve">*** ใช้ฟอนต์ </t>
    </r>
    <r>
      <rPr>
        <b/>
        <u/>
        <sz val="16"/>
        <color rgb="FF002060"/>
        <rFont val="TH Sarabun New"/>
        <family val="2"/>
      </rPr>
      <t>TH Sarabun NEW</t>
    </r>
    <r>
      <rPr>
        <b/>
        <sz val="15"/>
        <color rgb="FFFF0000"/>
        <rFont val="TH Sarabun New"/>
        <family val="2"/>
      </rPr>
      <t xml:space="preserve">  เท่านั้น  เพราะจะทำให้การแสดงผลทางจอภาพถูกต้องสมบูรณ์ (ไม่ล้นหน้า/ไม่ทับซ้อนกัน) ***</t>
    </r>
  </si>
  <si>
    <t>ดีมาก</t>
  </si>
  <si>
    <t>แสดงการรายงานผลการประเมินคุณภาพของแต่ละโรงเรียน</t>
  </si>
  <si>
    <t xml:space="preserve">คัดลอกจากไฟล์รายงานผลการประเมินคุณภาพของนักเรียนรายบุคคล </t>
  </si>
  <si>
    <r>
      <t>เป็นกราฟแสดงผลการประเมินผลฯ แยกตามกลุ่มสาระการเรียนรู้  แสดงจำนวนนักเรียนในระดับ "</t>
    </r>
    <r>
      <rPr>
        <b/>
        <sz val="17"/>
        <color rgb="FFFF0000"/>
        <rFont val="TH Sarabun New"/>
        <family val="2"/>
      </rPr>
      <t>ปรับปรุง</t>
    </r>
    <r>
      <rPr>
        <sz val="17"/>
        <rFont val="TH Sarabun New"/>
        <family val="2"/>
      </rPr>
      <t>" "</t>
    </r>
    <r>
      <rPr>
        <b/>
        <sz val="17"/>
        <color theme="1"/>
        <rFont val="TH Sarabun New"/>
        <family val="2"/>
      </rPr>
      <t>พอใช้</t>
    </r>
    <r>
      <rPr>
        <sz val="17"/>
        <rFont val="TH Sarabun New"/>
        <family val="2"/>
      </rPr>
      <t>" "</t>
    </r>
    <r>
      <rPr>
        <b/>
        <sz val="17"/>
        <color rgb="FFFFC000"/>
        <rFont val="TH Sarabun New"/>
        <family val="2"/>
      </rPr>
      <t>ดี</t>
    </r>
    <r>
      <rPr>
        <sz val="17"/>
        <rFont val="TH Sarabun New"/>
        <family val="2"/>
      </rPr>
      <t>" และ "</t>
    </r>
    <r>
      <rPr>
        <b/>
        <sz val="17"/>
        <color indexed="17"/>
        <rFont val="TH Sarabun New"/>
        <family val="2"/>
      </rPr>
      <t>ดีมาก</t>
    </r>
    <r>
      <rPr>
        <sz val="17"/>
        <rFont val="TH Sarabun New"/>
        <family val="2"/>
      </rPr>
      <t>" และเปรียบเทียบระดับเขตพื้นที่ฯ</t>
    </r>
  </si>
  <si>
    <t>มฐ. ท 4.1 (หลักการใช้ภาษาไทย)</t>
  </si>
  <si>
    <t>มฐ. ท 5.1 (วรรณคดีและวรรณกรรม)</t>
  </si>
  <si>
    <t>มฐ. ท 1.1 (การอ่าน)</t>
  </si>
  <si>
    <t>มฐ. ท 2.1 (การเขียน)</t>
  </si>
  <si>
    <t>มฐ. ท 3.1 (การฟัง การดู และการพูด)</t>
  </si>
  <si>
    <t>บ้านทุ่งยาว</t>
  </si>
  <si>
    <t>เวียงป่าเป้า</t>
  </si>
  <si>
    <t>ฐิติศักดิ์   พิษสารแก้ว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</si>
</sst>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[$-10409]#,##0;\-#,##0"/>
    <numFmt numFmtId="189" formatCode="[$-10409]#,##0.00;\-#,##0.00"/>
  </numFmts>
  <fonts count="74" x14ac:knownFonts="1">
    <font>
      <sz val="10"/>
      <name val="Arial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6"/>
      <name val="TH Sarabun New"/>
      <family val="2"/>
    </font>
    <font>
      <b/>
      <sz val="16"/>
      <name val="TH Sarabun New"/>
      <family val="2"/>
    </font>
    <font>
      <sz val="15"/>
      <name val="TH Sarabun New"/>
      <family val="2"/>
    </font>
    <font>
      <b/>
      <sz val="15"/>
      <name val="TH Sarabun New"/>
      <family val="2"/>
    </font>
    <font>
      <b/>
      <sz val="14"/>
      <name val="TH Sarabun New"/>
      <family val="2"/>
    </font>
    <font>
      <u/>
      <sz val="10"/>
      <color theme="10"/>
      <name val="Arial"/>
      <family val="2"/>
    </font>
    <font>
      <b/>
      <sz val="20"/>
      <color rgb="FFFF0000"/>
      <name val="TH Sarabun New"/>
      <family val="2"/>
    </font>
    <font>
      <b/>
      <u/>
      <sz val="20"/>
      <color rgb="FFFF0000"/>
      <name val="TH Sarabun New"/>
      <family val="2"/>
    </font>
    <font>
      <b/>
      <sz val="18"/>
      <name val="TH Sarabun New"/>
      <family val="2"/>
    </font>
    <font>
      <b/>
      <sz val="17"/>
      <color rgb="FFC00000"/>
      <name val="TH Sarabun New"/>
      <family val="2"/>
    </font>
    <font>
      <b/>
      <sz val="16"/>
      <color rgb="FFC00000"/>
      <name val="TH Sarabun New"/>
      <family val="2"/>
    </font>
    <font>
      <b/>
      <sz val="15"/>
      <color rgb="FFFF0000"/>
      <name val="TH Sarabun New"/>
      <family val="2"/>
    </font>
    <font>
      <b/>
      <sz val="20"/>
      <name val="TH Sarabun New"/>
      <family val="2"/>
    </font>
    <font>
      <b/>
      <sz val="19"/>
      <color rgb="FFC00000"/>
      <name val="TH Sarabun New"/>
      <family val="2"/>
    </font>
    <font>
      <b/>
      <sz val="19"/>
      <color rgb="FF002060"/>
      <name val="TH Sarabun New"/>
      <family val="2"/>
    </font>
    <font>
      <b/>
      <sz val="19"/>
      <color rgb="FFFF0000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 New"/>
      <family val="2"/>
    </font>
    <font>
      <b/>
      <sz val="17"/>
      <name val="TH Sarabun New"/>
      <family val="2"/>
    </font>
    <font>
      <b/>
      <sz val="17"/>
      <color rgb="FF002060"/>
      <name val="TH Sarabun New"/>
      <family val="2"/>
    </font>
    <font>
      <b/>
      <u/>
      <sz val="17"/>
      <color rgb="FFFF0000"/>
      <name val="TH Sarabun New"/>
      <family val="2"/>
    </font>
    <font>
      <b/>
      <sz val="17"/>
      <color indexed="62"/>
      <name val="TH Sarabun New"/>
      <family val="2"/>
    </font>
    <font>
      <b/>
      <sz val="17"/>
      <color theme="0"/>
      <name val="TH Sarabun New"/>
      <family val="2"/>
    </font>
    <font>
      <sz val="17"/>
      <name val="TH Sarabun New"/>
      <family val="2"/>
    </font>
    <font>
      <b/>
      <sz val="18"/>
      <color rgb="FF7030A0"/>
      <name val="TH Sarabun New"/>
      <family val="2"/>
    </font>
    <font>
      <b/>
      <u/>
      <sz val="17"/>
      <name val="TH Sarabun New"/>
      <family val="2"/>
    </font>
    <font>
      <sz val="17"/>
      <color theme="0"/>
      <name val="TH Sarabun New"/>
      <family val="2"/>
    </font>
    <font>
      <b/>
      <sz val="17"/>
      <color rgb="FFFF0000"/>
      <name val="TH Sarabun New"/>
      <family val="2"/>
    </font>
    <font>
      <b/>
      <sz val="17"/>
      <color theme="1"/>
      <name val="TH Sarabun New"/>
      <family val="2"/>
    </font>
    <font>
      <b/>
      <sz val="17"/>
      <color rgb="FFFFC000"/>
      <name val="TH Sarabun New"/>
      <family val="2"/>
    </font>
    <font>
      <b/>
      <sz val="17"/>
      <color indexed="17"/>
      <name val="TH Sarabun New"/>
      <family val="2"/>
    </font>
    <font>
      <b/>
      <u/>
      <sz val="17"/>
      <color indexed="17"/>
      <name val="TH Sarabun New"/>
      <family val="2"/>
    </font>
    <font>
      <sz val="10"/>
      <name val="TH Sarabun New"/>
      <family val="2"/>
    </font>
    <font>
      <b/>
      <u/>
      <sz val="16"/>
      <color rgb="FFFF0000"/>
      <name val="TH Sarabun New"/>
      <family val="2"/>
    </font>
    <font>
      <b/>
      <sz val="16"/>
      <color indexed="62"/>
      <name val="TH Sarabun New"/>
      <family val="2"/>
    </font>
    <font>
      <b/>
      <sz val="16"/>
      <color theme="0"/>
      <name val="TH Sarabun New"/>
      <family val="2"/>
    </font>
    <font>
      <b/>
      <sz val="32"/>
      <name val="TH Sarabun New"/>
      <family val="2"/>
    </font>
    <font>
      <b/>
      <sz val="27"/>
      <color rgb="FFC00000"/>
      <name val="TH Sarabun New"/>
      <family val="2"/>
    </font>
    <font>
      <b/>
      <sz val="25"/>
      <color rgb="FF002060"/>
      <name val="TH Sarabun New"/>
      <family val="2"/>
    </font>
    <font>
      <b/>
      <sz val="12"/>
      <color rgb="FFC00000"/>
      <name val="TH Sarabun New"/>
      <family val="2"/>
    </font>
    <font>
      <sz val="12"/>
      <name val="TH Sarabun New"/>
      <family val="2"/>
    </font>
    <font>
      <b/>
      <sz val="28"/>
      <color rgb="FFC00000"/>
      <name val="TH Sarabun New"/>
      <family val="2"/>
    </font>
    <font>
      <b/>
      <sz val="27"/>
      <color rgb="FF002060"/>
      <name val="TH Sarabun New"/>
      <family val="2"/>
    </font>
    <font>
      <b/>
      <sz val="33"/>
      <name val="TH Sarabun New"/>
      <family val="2"/>
    </font>
    <font>
      <sz val="33"/>
      <name val="TH Sarabun New"/>
      <family val="2"/>
    </font>
    <font>
      <b/>
      <sz val="25"/>
      <color rgb="FF7030A0"/>
      <name val="TH Sarabun New"/>
      <family val="2"/>
    </font>
    <font>
      <b/>
      <sz val="36"/>
      <name val="TH Sarabun New"/>
      <family val="2"/>
    </font>
    <font>
      <sz val="26"/>
      <name val="TH Sarabun New"/>
      <family val="2"/>
    </font>
    <font>
      <b/>
      <sz val="33"/>
      <color rgb="FF002060"/>
      <name val="TH Sarabun New"/>
      <family val="2"/>
    </font>
    <font>
      <b/>
      <sz val="14"/>
      <color theme="9" tint="-0.499984740745262"/>
      <name val="TH Sarabun New"/>
      <family val="2"/>
    </font>
    <font>
      <b/>
      <sz val="28"/>
      <name val="TH Sarabun New"/>
      <family val="2"/>
    </font>
    <font>
      <b/>
      <sz val="28"/>
      <color rgb="FF7030A0"/>
      <name val="TH Sarabun New"/>
      <family val="2"/>
    </font>
    <font>
      <b/>
      <sz val="16"/>
      <color indexed="8"/>
      <name val="TH Sarabun New"/>
      <family val="2"/>
    </font>
    <font>
      <b/>
      <sz val="14"/>
      <color theme="0"/>
      <name val="TH Sarabun New"/>
      <family val="2"/>
    </font>
    <font>
      <b/>
      <sz val="15"/>
      <color theme="0"/>
      <name val="TH Sarabun New"/>
      <family val="2"/>
    </font>
    <font>
      <b/>
      <sz val="15.5"/>
      <name val="TH Sarabun New"/>
      <family val="2"/>
    </font>
    <font>
      <b/>
      <sz val="15.5"/>
      <color rgb="FFFF0000"/>
      <name val="TH Sarabun New"/>
      <family val="2"/>
    </font>
    <font>
      <sz val="15.5"/>
      <name val="TH Sarabun New"/>
      <family val="2"/>
    </font>
    <font>
      <sz val="20"/>
      <name val="TH Sarabun New"/>
      <family val="2"/>
    </font>
    <font>
      <b/>
      <sz val="20"/>
      <color rgb="FF002060"/>
      <name val="TH Sarabun New"/>
      <family val="2"/>
    </font>
    <font>
      <sz val="18"/>
      <name val="TH Sarabun New"/>
      <family val="2"/>
    </font>
    <font>
      <b/>
      <sz val="12"/>
      <name val="TH Sarabun New"/>
      <family val="2"/>
    </font>
    <font>
      <b/>
      <sz val="18"/>
      <color rgb="FFFF0000"/>
      <name val="TH Sarabun New"/>
      <family val="2"/>
    </font>
    <font>
      <b/>
      <u/>
      <sz val="18"/>
      <color rgb="FFFF0000"/>
      <name val="TH Sarabun New"/>
      <family val="2"/>
    </font>
    <font>
      <b/>
      <u/>
      <sz val="16"/>
      <color rgb="FF002060"/>
      <name val="TH Sarabun New"/>
      <family val="2"/>
    </font>
    <font>
      <b/>
      <sz val="14"/>
      <color indexed="8"/>
      <name val="BrowalliaUPC"/>
      <family val="2"/>
    </font>
    <font>
      <sz val="14"/>
      <color indexed="8"/>
      <name val="BrowalliaUPC"/>
      <family val="2"/>
    </font>
    <font>
      <sz val="14"/>
      <color theme="1"/>
      <name val="TH Sarabun New"/>
      <family val="2"/>
    </font>
    <font>
      <sz val="14"/>
      <color theme="1"/>
      <name val="Angsana New"/>
      <family val="1"/>
    </font>
  </fonts>
  <fills count="2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0EBB3"/>
        <bgColor indexed="64"/>
      </patternFill>
    </fill>
    <fill>
      <patternFill patternType="solid">
        <fgColor rgb="FFEDE1FF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EE4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E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5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0" borderId="0">
      <alignment wrapText="1"/>
    </xf>
    <xf numFmtId="0" fontId="3" fillId="0" borderId="0"/>
    <xf numFmtId="0" fontId="4" fillId="0" borderId="0"/>
    <xf numFmtId="0" fontId="2" fillId="0" borderId="0"/>
    <xf numFmtId="1" fontId="3" fillId="0" borderId="0"/>
    <xf numFmtId="0" fontId="10" fillId="0" borderId="0" applyNumberFormat="0" applyFill="0" applyBorder="0" applyAlignment="0" applyProtection="0"/>
    <xf numFmtId="0" fontId="1" fillId="0" borderId="0"/>
  </cellStyleXfs>
  <cellXfs count="470">
    <xf numFmtId="0" fontId="0" fillId="0" borderId="0" xfId="0"/>
    <xf numFmtId="0" fontId="5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8" fillId="8" borderId="0" xfId="0" applyFont="1" applyFill="1" applyAlignment="1">
      <alignment wrapText="1"/>
    </xf>
    <xf numFmtId="0" fontId="8" fillId="8" borderId="0" xfId="0" applyFont="1" applyFill="1" applyAlignment="1">
      <alignment vertical="center" wrapText="1"/>
    </xf>
    <xf numFmtId="0" fontId="7" fillId="8" borderId="0" xfId="0" applyFont="1" applyFill="1" applyAlignment="1">
      <alignment wrapText="1"/>
    </xf>
    <xf numFmtId="0" fontId="7" fillId="8" borderId="0" xfId="0" applyFont="1" applyFill="1" applyAlignment="1">
      <alignment horizontal="left" wrapText="1"/>
    </xf>
    <xf numFmtId="0" fontId="5" fillId="8" borderId="0" xfId="0" applyFont="1" applyFill="1" applyAlignment="1" applyProtection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Protection="1"/>
    <xf numFmtId="0" fontId="20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Protection="1"/>
    <xf numFmtId="0" fontId="8" fillId="0" borderId="0" xfId="0" applyFont="1" applyFill="1" applyAlignment="1" applyProtection="1">
      <alignment horizontal="left" vertical="center"/>
      <protection hidden="1"/>
    </xf>
    <xf numFmtId="0" fontId="21" fillId="0" borderId="0" xfId="0" applyFont="1" applyFill="1" applyBorder="1" applyAlignment="1" applyProtection="1">
      <alignment horizontal="left" vertical="center"/>
      <protection hidden="1"/>
    </xf>
    <xf numFmtId="0" fontId="22" fillId="0" borderId="0" xfId="0" applyFont="1" applyFill="1" applyAlignment="1" applyProtection="1">
      <alignment vertical="center"/>
      <protection hidden="1"/>
    </xf>
    <xf numFmtId="0" fontId="5" fillId="0" borderId="0" xfId="0" applyFont="1" applyFill="1" applyBorder="1" applyProtection="1"/>
    <xf numFmtId="0" fontId="22" fillId="0" borderId="0" xfId="0" applyFont="1" applyFill="1" applyProtection="1">
      <protection hidden="1"/>
    </xf>
    <xf numFmtId="0" fontId="23" fillId="0" borderId="0" xfId="0" applyFont="1" applyFill="1" applyBorder="1" applyAlignment="1" applyProtection="1">
      <alignment horizontal="right" vertical="center"/>
      <protection hidden="1"/>
    </xf>
    <xf numFmtId="0" fontId="24" fillId="0" borderId="0" xfId="0" applyFont="1" applyFill="1" applyBorder="1" applyAlignment="1" applyProtection="1">
      <alignment horizontal="left" vertical="center"/>
      <protection locked="0"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8" fillId="0" borderId="0" xfId="0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vertical="top"/>
    </xf>
    <xf numFmtId="0" fontId="28" fillId="0" borderId="0" xfId="0" applyFont="1" applyProtection="1"/>
    <xf numFmtId="0" fontId="30" fillId="0" borderId="0" xfId="0" applyFont="1" applyProtection="1"/>
    <xf numFmtId="0" fontId="27" fillId="9" borderId="1" xfId="0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vertical="top"/>
    </xf>
    <xf numFmtId="0" fontId="31" fillId="0" borderId="0" xfId="0" applyFont="1" applyProtection="1"/>
    <xf numFmtId="0" fontId="27" fillId="10" borderId="1" xfId="0" applyFont="1" applyFill="1" applyBorder="1" applyAlignment="1" applyProtection="1">
      <alignment horizontal="center" vertical="center"/>
    </xf>
    <xf numFmtId="0" fontId="27" fillId="11" borderId="1" xfId="0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center"/>
    </xf>
    <xf numFmtId="0" fontId="28" fillId="0" borderId="0" xfId="0" applyFont="1" applyBorder="1" applyProtection="1"/>
    <xf numFmtId="0" fontId="23" fillId="0" borderId="0" xfId="0" quotePrefix="1" applyFont="1" applyAlignment="1" applyProtection="1">
      <alignment horizontal="right" vertical="top" wrapText="1"/>
    </xf>
    <xf numFmtId="0" fontId="28" fillId="0" borderId="0" xfId="0" applyFont="1" applyAlignment="1" applyProtection="1">
      <alignment wrapText="1"/>
    </xf>
    <xf numFmtId="0" fontId="28" fillId="0" borderId="0" xfId="0" applyFont="1" applyAlignment="1" applyProtection="1">
      <alignment horizontal="right"/>
    </xf>
    <xf numFmtId="0" fontId="28" fillId="0" borderId="0" xfId="0" applyFont="1" applyAlignment="1" applyProtection="1">
      <alignment vertical="top" wrapText="1"/>
    </xf>
    <xf numFmtId="0" fontId="37" fillId="0" borderId="0" xfId="0" applyFont="1"/>
    <xf numFmtId="0" fontId="5" fillId="0" borderId="0" xfId="0" applyFont="1" applyAlignment="1" applyProtection="1">
      <alignment horizontal="center" vertical="center"/>
    </xf>
    <xf numFmtId="0" fontId="44" fillId="0" borderId="0" xfId="0" applyFont="1" applyFill="1" applyBorder="1" applyAlignment="1" applyProtection="1">
      <alignment horizontal="center" vertical="top" wrapText="1"/>
    </xf>
    <xf numFmtId="0" fontId="45" fillId="0" borderId="0" xfId="0" applyFont="1" applyProtection="1"/>
    <xf numFmtId="0" fontId="46" fillId="0" borderId="0" xfId="0" applyFont="1" applyFill="1" applyBorder="1" applyAlignment="1" applyProtection="1">
      <alignment horizontal="center" vertical="top" wrapText="1"/>
    </xf>
    <xf numFmtId="0" fontId="48" fillId="0" borderId="0" xfId="0" applyFont="1" applyFill="1" applyBorder="1" applyAlignment="1" applyProtection="1">
      <alignment horizontal="center" vertical="top" wrapText="1"/>
    </xf>
    <xf numFmtId="0" fontId="49" fillId="0" borderId="0" xfId="0" applyFont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Protection="1"/>
    <xf numFmtId="0" fontId="52" fillId="0" borderId="0" xfId="0" applyFont="1" applyProtection="1"/>
    <xf numFmtId="0" fontId="53" fillId="0" borderId="0" xfId="0" applyFont="1" applyFill="1" applyBorder="1" applyAlignment="1" applyProtection="1">
      <alignment horizontal="center" vertical="center" wrapText="1"/>
    </xf>
    <xf numFmtId="0" fontId="55" fillId="0" borderId="0" xfId="0" applyFont="1" applyFill="1" applyBorder="1" applyAlignment="1" applyProtection="1">
      <alignment horizontal="center" vertical="center" wrapText="1"/>
    </xf>
    <xf numFmtId="0" fontId="56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58" fillId="15" borderId="62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60" fillId="0" borderId="0" xfId="0" applyFont="1" applyFill="1" applyBorder="1" applyAlignment="1" applyProtection="1">
      <alignment vertical="center"/>
    </xf>
    <xf numFmtId="0" fontId="60" fillId="0" borderId="0" xfId="0" applyFont="1" applyAlignment="1" applyProtection="1">
      <alignment vertical="center"/>
    </xf>
    <xf numFmtId="2" fontId="60" fillId="6" borderId="16" xfId="1" applyNumberFormat="1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vertical="center"/>
    </xf>
    <xf numFmtId="0" fontId="62" fillId="14" borderId="10" xfId="0" applyFont="1" applyFill="1" applyBorder="1" applyAlignment="1">
      <alignment vertical="center" wrapText="1"/>
    </xf>
    <xf numFmtId="0" fontId="62" fillId="14" borderId="11" xfId="0" applyFont="1" applyFill="1" applyBorder="1" applyAlignment="1">
      <alignment horizontal="center" vertical="center" wrapText="1"/>
    </xf>
    <xf numFmtId="2" fontId="62" fillId="14" borderId="11" xfId="0" applyNumberFormat="1" applyFont="1" applyFill="1" applyBorder="1" applyAlignment="1">
      <alignment horizontal="center" vertical="center" wrapText="1"/>
    </xf>
    <xf numFmtId="2" fontId="62" fillId="14" borderId="10" xfId="0" applyNumberFormat="1" applyFont="1" applyFill="1" applyBorder="1" applyAlignment="1">
      <alignment horizontal="center" vertical="center" wrapText="1"/>
    </xf>
    <xf numFmtId="2" fontId="60" fillId="14" borderId="11" xfId="0" applyNumberFormat="1" applyFont="1" applyFill="1" applyBorder="1" applyAlignment="1">
      <alignment horizontal="center" vertical="center" wrapText="1"/>
    </xf>
    <xf numFmtId="2" fontId="61" fillId="14" borderId="10" xfId="0" applyNumberFormat="1" applyFont="1" applyFill="1" applyBorder="1" applyAlignment="1">
      <alignment horizontal="center" vertical="center" wrapText="1"/>
    </xf>
    <xf numFmtId="2" fontId="60" fillId="6" borderId="14" xfId="1" applyNumberFormat="1" applyFont="1" applyFill="1" applyBorder="1" applyAlignment="1" applyProtection="1">
      <alignment horizontal="center" vertical="center"/>
    </xf>
    <xf numFmtId="187" fontId="60" fillId="14" borderId="2" xfId="0" applyNumberFormat="1" applyFont="1" applyFill="1" applyBorder="1" applyAlignment="1">
      <alignment horizontal="center" vertical="center" wrapText="1"/>
    </xf>
    <xf numFmtId="187" fontId="60" fillId="14" borderId="1" xfId="0" applyNumberFormat="1" applyFont="1" applyFill="1" applyBorder="1" applyAlignment="1">
      <alignment horizontal="center" vertical="center" wrapText="1"/>
    </xf>
    <xf numFmtId="187" fontId="60" fillId="14" borderId="39" xfId="0" applyNumberFormat="1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vertical="center"/>
    </xf>
    <xf numFmtId="2" fontId="60" fillId="6" borderId="12" xfId="1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Protection="1"/>
    <xf numFmtId="0" fontId="8" fillId="0" borderId="0" xfId="0" applyFont="1" applyProtection="1"/>
    <xf numFmtId="0" fontId="7" fillId="0" borderId="0" xfId="0" applyFont="1" applyProtection="1"/>
    <xf numFmtId="2" fontId="7" fillId="0" borderId="0" xfId="0" applyNumberFormat="1" applyFont="1" applyProtection="1"/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wrapText="1" readingOrder="1"/>
    </xf>
    <xf numFmtId="0" fontId="9" fillId="2" borderId="16" xfId="0" applyFont="1" applyFill="1" applyBorder="1" applyAlignment="1" applyProtection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 wrapText="1"/>
    </xf>
    <xf numFmtId="0" fontId="59" fillId="11" borderId="34" xfId="0" applyFont="1" applyFill="1" applyBorder="1" applyAlignment="1" applyProtection="1">
      <alignment horizontal="center" vertical="center" wrapText="1"/>
      <protection hidden="1"/>
    </xf>
    <xf numFmtId="0" fontId="8" fillId="5" borderId="17" xfId="0" applyFont="1" applyFill="1" applyBorder="1" applyAlignment="1" applyProtection="1">
      <alignment horizontal="center" vertical="center" wrapText="1"/>
      <protection hidden="1"/>
    </xf>
    <xf numFmtId="0" fontId="8" fillId="16" borderId="63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Protection="1"/>
    <xf numFmtId="0" fontId="7" fillId="0" borderId="0" xfId="0" applyFont="1" applyFill="1" applyBorder="1" applyProtection="1"/>
    <xf numFmtId="0" fontId="7" fillId="0" borderId="0" xfId="0" applyFont="1" applyAlignment="1" applyProtection="1">
      <alignment horizontal="center"/>
    </xf>
    <xf numFmtId="0" fontId="63" fillId="0" borderId="0" xfId="2" applyFont="1" applyProtection="1"/>
    <xf numFmtId="0" fontId="63" fillId="0" borderId="0" xfId="2" applyFont="1" applyFill="1" applyProtection="1"/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wrapText="1"/>
    </xf>
    <xf numFmtId="0" fontId="7" fillId="0" borderId="0" xfId="0" applyFont="1" applyBorder="1" applyAlignment="1" applyProtection="1">
      <alignment vertical="center" wrapText="1"/>
    </xf>
    <xf numFmtId="0" fontId="7" fillId="0" borderId="8" xfId="0" applyFont="1" applyFill="1" applyBorder="1" applyAlignment="1" applyProtection="1">
      <alignment horizontal="center" vertical="center" shrinkToFit="1"/>
    </xf>
    <xf numFmtId="0" fontId="7" fillId="0" borderId="9" xfId="0" applyFont="1" applyFill="1" applyBorder="1" applyAlignment="1" applyProtection="1">
      <alignment horizontal="left" vertical="center" shrinkToFit="1"/>
      <protection locked="0"/>
    </xf>
    <xf numFmtId="2" fontId="8" fillId="6" borderId="34" xfId="1" applyNumberFormat="1" applyFont="1" applyFill="1" applyBorder="1" applyAlignment="1" applyProtection="1">
      <alignment horizontal="center" vertical="center" shrinkToFit="1"/>
      <protection hidden="1"/>
    </xf>
    <xf numFmtId="2" fontId="8" fillId="6" borderId="16" xfId="1" applyNumberFormat="1" applyFont="1" applyFill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center" vertical="center" shrinkToFit="1"/>
    </xf>
    <xf numFmtId="0" fontId="7" fillId="0" borderId="11" xfId="0" applyFont="1" applyFill="1" applyBorder="1" applyAlignment="1" applyProtection="1">
      <alignment horizontal="left" vertical="center" shrinkToFit="1"/>
      <protection locked="0"/>
    </xf>
    <xf numFmtId="2" fontId="8" fillId="6" borderId="52" xfId="1" applyNumberFormat="1" applyFont="1" applyFill="1" applyBorder="1" applyAlignment="1" applyProtection="1">
      <alignment horizontal="center" vertical="center" shrinkToFit="1"/>
      <protection hidden="1"/>
    </xf>
    <xf numFmtId="2" fontId="8" fillId="6" borderId="10" xfId="1" applyNumberFormat="1" applyFont="1" applyFill="1" applyBorder="1" applyAlignment="1" applyProtection="1">
      <alignment horizontal="center" vertical="center" shrinkToFit="1"/>
      <protection hidden="1"/>
    </xf>
    <xf numFmtId="0" fontId="7" fillId="0" borderId="12" xfId="0" applyFont="1" applyFill="1" applyBorder="1" applyAlignment="1" applyProtection="1">
      <alignment horizontal="center" vertical="center" shrinkToFit="1"/>
    </xf>
    <xf numFmtId="0" fontId="7" fillId="0" borderId="13" xfId="0" applyFont="1" applyFill="1" applyBorder="1" applyAlignment="1" applyProtection="1">
      <alignment horizontal="left" vertical="center" shrinkToFit="1"/>
      <protection locked="0"/>
    </xf>
    <xf numFmtId="2" fontId="8" fillId="6" borderId="59" xfId="1" applyNumberFormat="1" applyFont="1" applyFill="1" applyBorder="1" applyAlignment="1" applyProtection="1">
      <alignment horizontal="center" vertical="center" shrinkToFit="1"/>
      <protection hidden="1"/>
    </xf>
    <xf numFmtId="2" fontId="8" fillId="6" borderId="20" xfId="1" applyNumberFormat="1" applyFont="1" applyFill="1" applyBorder="1" applyAlignment="1" applyProtection="1">
      <alignment horizontal="center" vertical="center" shrinkToFit="1"/>
      <protection hidden="1"/>
    </xf>
    <xf numFmtId="0" fontId="7" fillId="0" borderId="10" xfId="0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shrinkToFit="1"/>
    </xf>
    <xf numFmtId="2" fontId="8" fillId="6" borderId="7" xfId="1" applyNumberFormat="1" applyFont="1" applyFill="1" applyBorder="1" applyAlignment="1" applyProtection="1">
      <alignment horizontal="center" vertical="center" shrinkToFit="1"/>
      <protection hidden="1"/>
    </xf>
    <xf numFmtId="2" fontId="8" fillId="6" borderId="12" xfId="1" applyNumberFormat="1" applyFont="1" applyFill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wrapText="1"/>
    </xf>
    <xf numFmtId="0" fontId="7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17" borderId="16" xfId="0" applyFont="1" applyFill="1" applyBorder="1" applyAlignment="1">
      <alignment horizontal="center" vertical="center" wrapText="1"/>
    </xf>
    <xf numFmtId="0" fontId="8" fillId="17" borderId="17" xfId="0" applyFont="1" applyFill="1" applyBorder="1" applyAlignment="1">
      <alignment horizontal="center" vertical="center" wrapText="1"/>
    </xf>
    <xf numFmtId="0" fontId="8" fillId="17" borderId="18" xfId="0" applyFont="1" applyFill="1" applyBorder="1" applyAlignment="1">
      <alignment horizontal="center" vertical="center" wrapText="1"/>
    </xf>
    <xf numFmtId="0" fontId="8" fillId="17" borderId="0" xfId="0" applyFont="1" applyFill="1" applyBorder="1" applyAlignment="1">
      <alignment horizontal="center" vertical="center" wrapText="1"/>
    </xf>
    <xf numFmtId="0" fontId="16" fillId="3" borderId="63" xfId="0" applyFont="1" applyFill="1" applyBorder="1" applyAlignment="1">
      <alignment horizontal="center" vertical="center" wrapText="1"/>
    </xf>
    <xf numFmtId="0" fontId="8" fillId="17" borderId="7" xfId="0" applyFont="1" applyFill="1" applyBorder="1" applyAlignment="1">
      <alignment horizontal="center" vertical="center" textRotation="90" wrapText="1"/>
    </xf>
    <xf numFmtId="0" fontId="8" fillId="17" borderId="19" xfId="0" applyFont="1" applyFill="1" applyBorder="1" applyAlignment="1">
      <alignment horizontal="center" vertical="center" textRotation="90" wrapText="1"/>
    </xf>
    <xf numFmtId="0" fontId="8" fillId="3" borderId="24" xfId="0" applyFont="1" applyFill="1" applyBorder="1" applyAlignment="1">
      <alignment horizontal="center" textRotation="90" wrapText="1"/>
    </xf>
    <xf numFmtId="0" fontId="8" fillId="3" borderId="25" xfId="0" applyFont="1" applyFill="1" applyBorder="1" applyAlignment="1">
      <alignment horizontal="center" textRotation="90" wrapText="1"/>
    </xf>
    <xf numFmtId="0" fontId="16" fillId="3" borderId="31" xfId="0" applyFont="1" applyFill="1" applyBorder="1" applyAlignment="1" applyProtection="1">
      <alignment horizontal="center" textRotation="90" shrinkToFi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65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5" fillId="0" borderId="0" xfId="2" applyFont="1" applyProtection="1"/>
    <xf numFmtId="0" fontId="5" fillId="0" borderId="0" xfId="2" applyFont="1" applyAlignment="1" applyProtection="1">
      <alignment horizontal="left"/>
    </xf>
    <xf numFmtId="1" fontId="62" fillId="14" borderId="10" xfId="0" applyNumberFormat="1" applyFont="1" applyFill="1" applyBorder="1" applyAlignment="1">
      <alignment horizontal="center" vertical="center" wrapText="1"/>
    </xf>
    <xf numFmtId="1" fontId="62" fillId="14" borderId="11" xfId="0" applyNumberFormat="1" applyFont="1" applyFill="1" applyBorder="1" applyAlignment="1">
      <alignment horizontal="center" vertical="center" wrapText="1"/>
    </xf>
    <xf numFmtId="0" fontId="58" fillId="15" borderId="46" xfId="0" applyFont="1" applyFill="1" applyBorder="1" applyAlignment="1" applyProtection="1">
      <alignment horizontal="center" vertical="center" shrinkToFit="1"/>
      <protection hidden="1"/>
    </xf>
    <xf numFmtId="0" fontId="8" fillId="3" borderId="56" xfId="0" applyFont="1" applyFill="1" applyBorder="1" applyAlignment="1" applyProtection="1">
      <alignment horizontal="center" vertical="center" shrinkToFit="1"/>
    </xf>
    <xf numFmtId="0" fontId="8" fillId="3" borderId="65" xfId="0" applyFont="1" applyFill="1" applyBorder="1" applyAlignment="1" applyProtection="1">
      <alignment horizontal="center" vertical="center" shrinkToFit="1"/>
    </xf>
    <xf numFmtId="2" fontId="7" fillId="0" borderId="23" xfId="0" applyNumberFormat="1" applyFont="1" applyFill="1" applyBorder="1" applyAlignment="1">
      <alignment horizontal="center" shrinkToFit="1"/>
    </xf>
    <xf numFmtId="2" fontId="7" fillId="0" borderId="21" xfId="0" applyNumberFormat="1" applyFont="1" applyFill="1" applyBorder="1" applyAlignment="1">
      <alignment horizontal="center" shrinkToFit="1"/>
    </xf>
    <xf numFmtId="2" fontId="16" fillId="0" borderId="30" xfId="0" applyNumberFormat="1" applyFont="1" applyFill="1" applyBorder="1" applyAlignment="1">
      <alignment horizontal="center" shrinkToFit="1"/>
    </xf>
    <xf numFmtId="2" fontId="7" fillId="0" borderId="38" xfId="0" applyNumberFormat="1" applyFont="1" applyFill="1" applyBorder="1" applyAlignment="1">
      <alignment horizontal="center" shrinkToFit="1"/>
    </xf>
    <xf numFmtId="2" fontId="7" fillId="0" borderId="1" xfId="0" applyNumberFormat="1" applyFont="1" applyFill="1" applyBorder="1" applyAlignment="1">
      <alignment horizontal="center" shrinkToFit="1"/>
    </xf>
    <xf numFmtId="2" fontId="16" fillId="0" borderId="39" xfId="0" applyNumberFormat="1" applyFont="1" applyFill="1" applyBorder="1" applyAlignment="1">
      <alignment horizontal="center" shrinkToFit="1"/>
    </xf>
    <xf numFmtId="2" fontId="7" fillId="0" borderId="24" xfId="0" applyNumberFormat="1" applyFont="1" applyFill="1" applyBorder="1" applyAlignment="1">
      <alignment horizontal="center" shrinkToFit="1"/>
    </xf>
    <xf numFmtId="2" fontId="7" fillId="0" borderId="25" xfId="0" applyNumberFormat="1" applyFont="1" applyFill="1" applyBorder="1" applyAlignment="1">
      <alignment horizontal="center" shrinkToFit="1"/>
    </xf>
    <xf numFmtId="0" fontId="7" fillId="0" borderId="23" xfId="0" applyFont="1" applyFill="1" applyBorder="1" applyAlignment="1" applyProtection="1">
      <alignment horizontal="center" vertical="center" shrinkToFit="1"/>
    </xf>
    <xf numFmtId="0" fontId="7" fillId="0" borderId="21" xfId="0" applyFont="1" applyFill="1" applyBorder="1" applyAlignment="1" applyProtection="1">
      <alignment horizontal="center" vertical="center" shrinkToFit="1"/>
    </xf>
    <xf numFmtId="0" fontId="7" fillId="0" borderId="38" xfId="0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shrinkToFit="1"/>
    </xf>
    <xf numFmtId="0" fontId="7" fillId="0" borderId="58" xfId="0" applyFont="1" applyFill="1" applyBorder="1" applyAlignment="1" applyProtection="1">
      <alignment horizontal="center" vertical="center" shrinkToFit="1"/>
    </xf>
    <xf numFmtId="0" fontId="7" fillId="0" borderId="5" xfId="0" applyFont="1" applyFill="1" applyBorder="1" applyAlignment="1" applyProtection="1">
      <alignment horizontal="center" vertical="center" shrinkToFit="1"/>
    </xf>
    <xf numFmtId="0" fontId="7" fillId="0" borderId="56" xfId="0" applyFont="1" applyFill="1" applyBorder="1" applyAlignment="1" applyProtection="1">
      <alignment horizontal="center" vertical="center" shrinkToFit="1"/>
    </xf>
    <xf numFmtId="0" fontId="7" fillId="0" borderId="22" xfId="0" applyFont="1" applyFill="1" applyBorder="1" applyAlignment="1" applyProtection="1">
      <alignment horizontal="center" vertical="center" shrinkToFit="1"/>
    </xf>
    <xf numFmtId="0" fontId="16" fillId="3" borderId="19" xfId="0" applyFont="1" applyFill="1" applyBorder="1" applyAlignment="1" applyProtection="1">
      <alignment horizontal="center" vertical="center" shrinkToFit="1"/>
    </xf>
    <xf numFmtId="0" fontId="16" fillId="0" borderId="30" xfId="0" applyFont="1" applyFill="1" applyBorder="1" applyAlignment="1" applyProtection="1">
      <alignment horizontal="center" vertical="center" shrinkToFit="1"/>
    </xf>
    <xf numFmtId="0" fontId="16" fillId="0" borderId="39" xfId="0" applyFont="1" applyFill="1" applyBorder="1" applyAlignment="1" applyProtection="1">
      <alignment horizontal="center" vertical="center" shrinkToFit="1"/>
    </xf>
    <xf numFmtId="0" fontId="16" fillId="0" borderId="49" xfId="0" applyFont="1" applyFill="1" applyBorder="1" applyAlignment="1" applyProtection="1">
      <alignment horizontal="center" vertical="center" shrinkToFit="1"/>
    </xf>
    <xf numFmtId="0" fontId="16" fillId="0" borderId="43" xfId="0" applyFont="1" applyFill="1" applyBorder="1" applyAlignment="1" applyProtection="1">
      <alignment horizontal="center" vertical="center" shrinkToFit="1"/>
    </xf>
    <xf numFmtId="0" fontId="16" fillId="0" borderId="0" xfId="0" applyFont="1" applyAlignment="1" applyProtection="1">
      <alignment horizontal="center" wrapText="1"/>
    </xf>
    <xf numFmtId="0" fontId="58" fillId="11" borderId="50" xfId="0" applyFont="1" applyFill="1" applyBorder="1" applyAlignment="1" applyProtection="1">
      <alignment horizontal="center" vertical="center" shrinkToFit="1"/>
      <protection hidden="1"/>
    </xf>
    <xf numFmtId="0" fontId="9" fillId="5" borderId="44" xfId="0" applyFont="1" applyFill="1" applyBorder="1" applyAlignment="1" applyProtection="1">
      <alignment horizontal="center" vertical="center" shrinkToFit="1"/>
      <protection hidden="1"/>
    </xf>
    <xf numFmtId="0" fontId="9" fillId="16" borderId="47" xfId="0" applyFont="1" applyFill="1" applyBorder="1" applyAlignment="1" applyProtection="1">
      <alignment horizontal="center" vertical="center" shrinkToFit="1"/>
      <protection hidden="1"/>
    </xf>
    <xf numFmtId="0" fontId="64" fillId="0" borderId="0" xfId="2" applyFont="1" applyAlignment="1" applyProtection="1">
      <alignment vertical="center"/>
    </xf>
    <xf numFmtId="0" fontId="58" fillId="15" borderId="62" xfId="0" applyFont="1" applyFill="1" applyBorder="1" applyAlignment="1" applyProtection="1">
      <alignment horizontal="center" vertical="center" shrinkToFit="1"/>
      <protection hidden="1"/>
    </xf>
    <xf numFmtId="0" fontId="9" fillId="2" borderId="17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12" borderId="16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13" borderId="16" xfId="0" applyFont="1" applyFill="1" applyBorder="1" applyAlignment="1" applyProtection="1">
      <alignment horizontal="center" wrapText="1"/>
      <protection locked="0"/>
    </xf>
    <xf numFmtId="0" fontId="9" fillId="13" borderId="18" xfId="0" applyFont="1" applyFill="1" applyBorder="1" applyAlignment="1" applyProtection="1">
      <alignment horizontal="center" wrapText="1"/>
      <protection locked="0"/>
    </xf>
    <xf numFmtId="0" fontId="15" fillId="0" borderId="0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59" fillId="11" borderId="34" xfId="0" applyFont="1" applyFill="1" applyBorder="1" applyAlignment="1" applyProtection="1">
      <alignment horizontal="center" vertical="center" shrinkToFit="1"/>
      <protection hidden="1"/>
    </xf>
    <xf numFmtId="0" fontId="8" fillId="5" borderId="17" xfId="0" applyFont="1" applyFill="1" applyBorder="1" applyAlignment="1" applyProtection="1">
      <alignment horizontal="center" vertical="center" shrinkToFit="1"/>
      <protection hidden="1"/>
    </xf>
    <xf numFmtId="0" fontId="8" fillId="16" borderId="63" xfId="0" applyFont="1" applyFill="1" applyBorder="1" applyAlignment="1" applyProtection="1">
      <alignment horizontal="center" vertical="center" shrinkToFit="1"/>
      <protection hidden="1"/>
    </xf>
    <xf numFmtId="0" fontId="60" fillId="3" borderId="51" xfId="0" applyFont="1" applyFill="1" applyBorder="1" applyAlignment="1">
      <alignment vertical="center" wrapText="1"/>
    </xf>
    <xf numFmtId="0" fontId="7" fillId="0" borderId="51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2" fontId="7" fillId="0" borderId="9" xfId="0" applyNumberFormat="1" applyFont="1" applyBorder="1" applyAlignment="1" applyProtection="1">
      <alignment horizontal="center" vertical="center"/>
    </xf>
    <xf numFmtId="2" fontId="7" fillId="0" borderId="8" xfId="0" applyNumberFormat="1" applyFont="1" applyBorder="1" applyAlignment="1" applyProtection="1">
      <alignment horizontal="center" vertical="center"/>
    </xf>
    <xf numFmtId="2" fontId="8" fillId="0" borderId="9" xfId="0" applyNumberFormat="1" applyFont="1" applyBorder="1" applyAlignment="1" applyProtection="1">
      <alignment horizontal="center" vertical="center"/>
    </xf>
    <xf numFmtId="2" fontId="61" fillId="3" borderId="51" xfId="0" applyNumberFormat="1" applyFont="1" applyFill="1" applyBorder="1" applyAlignment="1">
      <alignment horizontal="center" vertical="center" wrapText="1"/>
    </xf>
    <xf numFmtId="2" fontId="60" fillId="6" borderId="8" xfId="1" applyNumberFormat="1" applyFont="1" applyFill="1" applyBorder="1" applyAlignment="1" applyProtection="1">
      <alignment horizontal="center" vertical="center"/>
    </xf>
    <xf numFmtId="2" fontId="8" fillId="0" borderId="32" xfId="0" applyNumberFormat="1" applyFont="1" applyBorder="1" applyAlignment="1" applyProtection="1">
      <alignment horizontal="center"/>
    </xf>
    <xf numFmtId="2" fontId="8" fillId="0" borderId="21" xfId="0" applyNumberFormat="1" applyFont="1" applyBorder="1" applyAlignment="1" applyProtection="1">
      <alignment horizontal="center"/>
    </xf>
    <xf numFmtId="2" fontId="8" fillId="0" borderId="30" xfId="0" applyNumberFormat="1" applyFont="1" applyBorder="1" applyAlignment="1" applyProtection="1">
      <alignment horizontal="center"/>
    </xf>
    <xf numFmtId="0" fontId="62" fillId="14" borderId="52" xfId="0" applyFont="1" applyFill="1" applyBorder="1" applyAlignment="1">
      <alignment vertical="center" wrapText="1"/>
    </xf>
    <xf numFmtId="0" fontId="7" fillId="0" borderId="52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2" fontId="7" fillId="0" borderId="11" xfId="0" applyNumberFormat="1" applyFont="1" applyBorder="1" applyAlignment="1" applyProtection="1">
      <alignment horizontal="center" vertical="center"/>
    </xf>
    <xf numFmtId="2" fontId="7" fillId="0" borderId="10" xfId="0" applyNumberFormat="1" applyFont="1" applyBorder="1" applyAlignment="1" applyProtection="1">
      <alignment horizontal="center" vertical="center"/>
    </xf>
    <xf numFmtId="2" fontId="8" fillId="0" borderId="11" xfId="0" applyNumberFormat="1" applyFont="1" applyBorder="1" applyAlignment="1" applyProtection="1">
      <alignment horizontal="center" vertical="center"/>
    </xf>
    <xf numFmtId="2" fontId="61" fillId="14" borderId="52" xfId="0" applyNumberFormat="1" applyFont="1" applyFill="1" applyBorder="1" applyAlignment="1">
      <alignment horizontal="center" vertical="center" wrapText="1"/>
    </xf>
    <xf numFmtId="2" fontId="60" fillId="6" borderId="10" xfId="1" applyNumberFormat="1" applyFont="1" applyFill="1" applyBorder="1" applyAlignment="1" applyProtection="1">
      <alignment horizontal="center" vertical="center"/>
    </xf>
    <xf numFmtId="2" fontId="7" fillId="0" borderId="67" xfId="0" applyNumberFormat="1" applyFont="1" applyBorder="1" applyAlignment="1" applyProtection="1">
      <alignment horizontal="center"/>
    </xf>
    <xf numFmtId="2" fontId="8" fillId="0" borderId="2" xfId="0" applyNumberFormat="1" applyFont="1" applyBorder="1" applyAlignment="1" applyProtection="1">
      <alignment horizontal="center"/>
    </xf>
    <xf numFmtId="2" fontId="7" fillId="0" borderId="1" xfId="0" applyNumberFormat="1" applyFont="1" applyBorder="1" applyAlignment="1" applyProtection="1">
      <alignment horizontal="center"/>
    </xf>
    <xf numFmtId="2" fontId="7" fillId="0" borderId="39" xfId="0" applyNumberFormat="1" applyFont="1" applyBorder="1" applyAlignment="1" applyProtection="1">
      <alignment horizontal="center"/>
    </xf>
    <xf numFmtId="0" fontId="62" fillId="14" borderId="64" xfId="0" applyFont="1" applyFill="1" applyBorder="1" applyAlignment="1">
      <alignment vertical="center" wrapText="1"/>
    </xf>
    <xf numFmtId="0" fontId="7" fillId="0" borderId="64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2" fontId="7" fillId="0" borderId="13" xfId="0" applyNumberFormat="1" applyFont="1" applyBorder="1" applyAlignment="1" applyProtection="1">
      <alignment horizontal="center" vertical="center"/>
    </xf>
    <xf numFmtId="2" fontId="7" fillId="0" borderId="12" xfId="0" applyNumberFormat="1" applyFont="1" applyBorder="1" applyAlignment="1" applyProtection="1">
      <alignment horizontal="center" vertical="center"/>
    </xf>
    <xf numFmtId="2" fontId="8" fillId="0" borderId="13" xfId="0" applyNumberFormat="1" applyFont="1" applyBorder="1" applyAlignment="1" applyProtection="1">
      <alignment horizontal="center" vertical="center"/>
    </xf>
    <xf numFmtId="2" fontId="61" fillId="14" borderId="64" xfId="0" applyNumberFormat="1" applyFont="1" applyFill="1" applyBorder="1" applyAlignment="1">
      <alignment horizontal="center" vertical="center" wrapText="1"/>
    </xf>
    <xf numFmtId="2" fontId="7" fillId="0" borderId="68" xfId="0" applyNumberFormat="1" applyFont="1" applyBorder="1" applyAlignment="1" applyProtection="1">
      <alignment horizontal="center"/>
    </xf>
    <xf numFmtId="2" fontId="8" fillId="0" borderId="33" xfId="0" applyNumberFormat="1" applyFont="1" applyBorder="1" applyAlignment="1" applyProtection="1">
      <alignment horizontal="center"/>
    </xf>
    <xf numFmtId="2" fontId="7" fillId="0" borderId="25" xfId="0" applyNumberFormat="1" applyFont="1" applyBorder="1" applyAlignment="1" applyProtection="1">
      <alignment horizontal="center"/>
    </xf>
    <xf numFmtId="2" fontId="7" fillId="0" borderId="31" xfId="0" applyNumberFormat="1" applyFont="1" applyBorder="1" applyAlignment="1" applyProtection="1">
      <alignment horizontal="center"/>
    </xf>
    <xf numFmtId="0" fontId="9" fillId="12" borderId="18" xfId="0" applyFont="1" applyFill="1" applyBorder="1" applyAlignment="1" applyProtection="1">
      <alignment horizontal="center" wrapText="1"/>
    </xf>
    <xf numFmtId="0" fontId="60" fillId="3" borderId="8" xfId="0" applyFont="1" applyFill="1" applyBorder="1" applyAlignment="1">
      <alignment vertical="center" wrapText="1"/>
    </xf>
    <xf numFmtId="0" fontId="60" fillId="3" borderId="9" xfId="0" applyFont="1" applyFill="1" applyBorder="1" applyAlignment="1">
      <alignment horizontal="center" vertical="center" wrapText="1"/>
    </xf>
    <xf numFmtId="1" fontId="60" fillId="3" borderId="8" xfId="0" applyNumberFormat="1" applyFont="1" applyFill="1" applyBorder="1" applyAlignment="1">
      <alignment horizontal="center" vertical="center" wrapText="1"/>
    </xf>
    <xf numFmtId="1" fontId="60" fillId="3" borderId="9" xfId="0" applyNumberFormat="1" applyFont="1" applyFill="1" applyBorder="1" applyAlignment="1">
      <alignment horizontal="center" vertical="center" wrapText="1"/>
    </xf>
    <xf numFmtId="2" fontId="60" fillId="3" borderId="9" xfId="0" applyNumberFormat="1" applyFont="1" applyFill="1" applyBorder="1" applyAlignment="1">
      <alignment horizontal="center" vertical="center" wrapText="1"/>
    </xf>
    <xf numFmtId="2" fontId="60" fillId="3" borderId="8" xfId="0" applyNumberFormat="1" applyFont="1" applyFill="1" applyBorder="1" applyAlignment="1">
      <alignment horizontal="center" vertical="center" wrapText="1"/>
    </xf>
    <xf numFmtId="2" fontId="61" fillId="3" borderId="8" xfId="0" applyNumberFormat="1" applyFont="1" applyFill="1" applyBorder="1" applyAlignment="1">
      <alignment horizontal="center" vertical="center" wrapText="1"/>
    </xf>
    <xf numFmtId="2" fontId="60" fillId="3" borderId="32" xfId="0" applyNumberFormat="1" applyFont="1" applyFill="1" applyBorder="1" applyAlignment="1">
      <alignment horizontal="center" vertical="center" wrapText="1"/>
    </xf>
    <xf numFmtId="2" fontId="60" fillId="3" borderId="21" xfId="0" applyNumberFormat="1" applyFont="1" applyFill="1" applyBorder="1" applyAlignment="1">
      <alignment horizontal="center" vertical="center" wrapText="1"/>
    </xf>
    <xf numFmtId="2" fontId="60" fillId="3" borderId="30" xfId="0" applyNumberFormat="1" applyFont="1" applyFill="1" applyBorder="1" applyAlignment="1">
      <alignment horizontal="center" vertical="center" wrapText="1"/>
    </xf>
    <xf numFmtId="0" fontId="62" fillId="14" borderId="12" xfId="0" applyFont="1" applyFill="1" applyBorder="1" applyAlignment="1">
      <alignment vertical="center" wrapText="1"/>
    </xf>
    <xf numFmtId="0" fontId="62" fillId="14" borderId="13" xfId="0" applyFont="1" applyFill="1" applyBorder="1" applyAlignment="1">
      <alignment horizontal="center" vertical="center" wrapText="1"/>
    </xf>
    <xf numFmtId="1" fontId="62" fillId="14" borderId="12" xfId="0" applyNumberFormat="1" applyFont="1" applyFill="1" applyBorder="1" applyAlignment="1">
      <alignment horizontal="center" vertical="center" wrapText="1"/>
    </xf>
    <xf numFmtId="1" fontId="62" fillId="14" borderId="13" xfId="0" applyNumberFormat="1" applyFont="1" applyFill="1" applyBorder="1" applyAlignment="1">
      <alignment horizontal="center" vertical="center" wrapText="1"/>
    </xf>
    <xf numFmtId="2" fontId="62" fillId="14" borderId="13" xfId="0" applyNumberFormat="1" applyFont="1" applyFill="1" applyBorder="1" applyAlignment="1">
      <alignment horizontal="center" vertical="center" wrapText="1"/>
    </xf>
    <xf numFmtId="2" fontId="62" fillId="14" borderId="12" xfId="0" applyNumberFormat="1" applyFont="1" applyFill="1" applyBorder="1" applyAlignment="1">
      <alignment horizontal="center" vertical="center" wrapText="1"/>
    </xf>
    <xf numFmtId="2" fontId="60" fillId="14" borderId="13" xfId="0" applyNumberFormat="1" applyFont="1" applyFill="1" applyBorder="1" applyAlignment="1">
      <alignment horizontal="center" vertical="center" wrapText="1"/>
    </xf>
    <xf numFmtId="2" fontId="61" fillId="14" borderId="12" xfId="0" applyNumberFormat="1" applyFont="1" applyFill="1" applyBorder="1" applyAlignment="1">
      <alignment horizontal="center" vertical="center" wrapText="1"/>
    </xf>
    <xf numFmtId="187" fontId="60" fillId="14" borderId="33" xfId="0" applyNumberFormat="1" applyFont="1" applyFill="1" applyBorder="1" applyAlignment="1">
      <alignment horizontal="center" vertical="center" wrapText="1"/>
    </xf>
    <xf numFmtId="187" fontId="60" fillId="14" borderId="25" xfId="0" applyNumberFormat="1" applyFont="1" applyFill="1" applyBorder="1" applyAlignment="1">
      <alignment horizontal="center" vertical="center" wrapText="1"/>
    </xf>
    <xf numFmtId="187" fontId="60" fillId="14" borderId="31" xfId="0" applyNumberFormat="1" applyFont="1" applyFill="1" applyBorder="1" applyAlignment="1">
      <alignment horizontal="center" vertical="center" wrapText="1"/>
    </xf>
    <xf numFmtId="0" fontId="5" fillId="8" borderId="0" xfId="0" applyFont="1" applyFill="1" applyAlignment="1">
      <alignment vertical="top" wrapText="1"/>
    </xf>
    <xf numFmtId="1" fontId="6" fillId="25" borderId="2" xfId="7" applyNumberFormat="1" applyFont="1" applyFill="1" applyBorder="1" applyAlignment="1" applyProtection="1">
      <alignment horizontal="center" vertical="center" shrinkToFit="1"/>
    </xf>
    <xf numFmtId="0" fontId="6" fillId="25" borderId="1" xfId="7" applyFont="1" applyFill="1" applyBorder="1" applyAlignment="1">
      <alignment horizontal="center" vertical="center" shrinkToFit="1"/>
    </xf>
    <xf numFmtId="0" fontId="6" fillId="25" borderId="39" xfId="7" applyFont="1" applyFill="1" applyBorder="1" applyAlignment="1">
      <alignment horizontal="center" vertical="center" shrinkToFit="1"/>
    </xf>
    <xf numFmtId="0" fontId="6" fillId="25" borderId="33" xfId="0" applyFont="1" applyFill="1" applyBorder="1" applyAlignment="1">
      <alignment horizontal="center" vertical="center" wrapText="1"/>
    </xf>
    <xf numFmtId="0" fontId="6" fillId="25" borderId="25" xfId="0" applyFont="1" applyFill="1" applyBorder="1" applyAlignment="1">
      <alignment horizontal="center" vertical="center" wrapText="1"/>
    </xf>
    <xf numFmtId="0" fontId="6" fillId="25" borderId="31" xfId="0" applyFont="1" applyFill="1" applyBorder="1" applyAlignment="1">
      <alignment horizontal="center" vertical="center" wrapText="1"/>
    </xf>
    <xf numFmtId="0" fontId="5" fillId="26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26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6" borderId="8" xfId="0" applyFont="1" applyFill="1" applyBorder="1" applyAlignment="1" applyProtection="1">
      <alignment horizontal="left" vertical="center" wrapText="1"/>
      <protection locked="0"/>
    </xf>
    <xf numFmtId="1" fontId="5" fillId="26" borderId="32" xfId="0" applyNumberFormat="1" applyFont="1" applyFill="1" applyBorder="1" applyAlignment="1" applyProtection="1">
      <alignment horizontal="center" vertical="center" wrapText="1"/>
      <protection locked="0"/>
    </xf>
    <xf numFmtId="1" fontId="5" fillId="26" borderId="21" xfId="0" applyNumberFormat="1" applyFont="1" applyFill="1" applyBorder="1" applyAlignment="1" applyProtection="1">
      <alignment horizontal="center" vertical="center" wrapText="1"/>
      <protection locked="0"/>
    </xf>
    <xf numFmtId="1" fontId="6" fillId="25" borderId="63" xfId="0" applyNumberFormat="1" applyFont="1" applyFill="1" applyBorder="1" applyAlignment="1">
      <alignment horizontal="center" vertical="center" wrapText="1"/>
    </xf>
    <xf numFmtId="0" fontId="5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26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26" borderId="10" xfId="0" applyFont="1" applyFill="1" applyBorder="1" applyAlignment="1" applyProtection="1">
      <alignment horizontal="left" vertical="center" wrapText="1"/>
      <protection locked="0"/>
    </xf>
    <xf numFmtId="1" fontId="5" fillId="26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26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25" borderId="48" xfId="0" applyNumberFormat="1" applyFont="1" applyFill="1" applyBorder="1" applyAlignment="1">
      <alignment horizontal="center" vertical="center" wrapText="1"/>
    </xf>
    <xf numFmtId="0" fontId="5" fillId="26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26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26" borderId="12" xfId="0" applyFont="1" applyFill="1" applyBorder="1" applyAlignment="1" applyProtection="1">
      <alignment horizontal="left" vertical="center" wrapText="1"/>
      <protection locked="0"/>
    </xf>
    <xf numFmtId="1" fontId="5" fillId="26" borderId="33" xfId="0" applyNumberFormat="1" applyFont="1" applyFill="1" applyBorder="1" applyAlignment="1" applyProtection="1">
      <alignment horizontal="center" vertical="center" wrapText="1"/>
      <protection locked="0"/>
    </xf>
    <xf numFmtId="1" fontId="5" fillId="26" borderId="25" xfId="0" applyNumberFormat="1" applyFont="1" applyFill="1" applyBorder="1" applyAlignment="1" applyProtection="1">
      <alignment horizontal="center" vertical="center" wrapText="1"/>
      <protection locked="0"/>
    </xf>
    <xf numFmtId="1" fontId="6" fillId="25" borderId="31" xfId="0" applyNumberFormat="1" applyFont="1" applyFill="1" applyBorder="1" applyAlignment="1">
      <alignment horizontal="center" vertical="center" wrapText="1"/>
    </xf>
    <xf numFmtId="0" fontId="5" fillId="26" borderId="29" xfId="0" applyNumberFormat="1" applyFont="1" applyFill="1" applyBorder="1" applyAlignment="1" applyProtection="1">
      <alignment horizontal="center" vertical="center" wrapText="1"/>
      <protection locked="0"/>
    </xf>
    <xf numFmtId="0" fontId="5" fillId="26" borderId="20" xfId="0" applyFont="1" applyFill="1" applyBorder="1" applyAlignment="1" applyProtection="1">
      <alignment horizontal="left" vertical="center" wrapText="1"/>
      <protection locked="0"/>
    </xf>
    <xf numFmtId="0" fontId="5" fillId="26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26" borderId="14" xfId="0" applyFont="1" applyFill="1" applyBorder="1" applyAlignment="1" applyProtection="1">
      <alignment horizontal="left" vertical="center" wrapText="1"/>
      <protection locked="0"/>
    </xf>
    <xf numFmtId="2" fontId="16" fillId="0" borderId="41" xfId="0" applyNumberFormat="1" applyFont="1" applyFill="1" applyBorder="1" applyAlignment="1">
      <alignment horizontal="center" shrinkToFit="1"/>
    </xf>
    <xf numFmtId="2" fontId="16" fillId="0" borderId="48" xfId="0" applyNumberFormat="1" applyFont="1" applyFill="1" applyBorder="1" applyAlignment="1">
      <alignment horizontal="center" shrinkToFit="1"/>
    </xf>
    <xf numFmtId="2" fontId="16" fillId="0" borderId="43" xfId="0" applyNumberFormat="1" applyFont="1" applyFill="1" applyBorder="1" applyAlignment="1">
      <alignment horizontal="center" shrinkToFit="1"/>
    </xf>
    <xf numFmtId="0" fontId="5" fillId="0" borderId="0" xfId="0" applyFont="1" applyFill="1" applyBorder="1" applyAlignment="1">
      <alignment wrapText="1"/>
    </xf>
    <xf numFmtId="0" fontId="8" fillId="3" borderId="58" xfId="0" applyFont="1" applyFill="1" applyBorder="1" applyAlignment="1" applyProtection="1">
      <alignment horizontal="center" wrapText="1" shrinkToFit="1"/>
    </xf>
    <xf numFmtId="0" fontId="8" fillId="3" borderId="5" xfId="0" applyFont="1" applyFill="1" applyBorder="1" applyAlignment="1" applyProtection="1">
      <alignment horizontal="center" wrapText="1" shrinkToFit="1"/>
    </xf>
    <xf numFmtId="0" fontId="16" fillId="3" borderId="6" xfId="0" applyFont="1" applyFill="1" applyBorder="1" applyAlignment="1" applyProtection="1">
      <alignment horizontal="center" wrapText="1" shrinkToFit="1"/>
    </xf>
    <xf numFmtId="0" fontId="5" fillId="8" borderId="0" xfId="0" applyFont="1" applyFill="1" applyAlignment="1" applyProtection="1">
      <alignment wrapText="1"/>
      <protection hidden="1"/>
    </xf>
    <xf numFmtId="0" fontId="5" fillId="8" borderId="0" xfId="0" applyFont="1" applyFill="1" applyAlignment="1" applyProtection="1">
      <alignment vertical="center" wrapText="1"/>
      <protection hidden="1"/>
    </xf>
    <xf numFmtId="0" fontId="5" fillId="8" borderId="0" xfId="0" applyFont="1" applyFill="1" applyBorder="1" applyAlignment="1" applyProtection="1">
      <alignment vertical="center" wrapText="1"/>
      <protection hidden="1"/>
    </xf>
    <xf numFmtId="0" fontId="6" fillId="8" borderId="0" xfId="0" applyFont="1" applyFill="1" applyAlignment="1" applyProtection="1">
      <alignment wrapText="1"/>
      <protection hidden="1"/>
    </xf>
    <xf numFmtId="0" fontId="6" fillId="20" borderId="34" xfId="0" applyFont="1" applyFill="1" applyBorder="1" applyAlignment="1" applyProtection="1">
      <alignment horizontal="center" wrapText="1"/>
      <protection hidden="1"/>
    </xf>
    <xf numFmtId="0" fontId="9" fillId="20" borderId="17" xfId="0" applyFont="1" applyFill="1" applyBorder="1" applyAlignment="1" applyProtection="1">
      <alignment horizontal="center" vertical="center" wrapText="1"/>
      <protection hidden="1"/>
    </xf>
    <xf numFmtId="0" fontId="9" fillId="20" borderId="16" xfId="0" applyFont="1" applyFill="1" applyBorder="1" applyAlignment="1" applyProtection="1">
      <alignment horizontal="center" vertical="center" wrapText="1"/>
      <protection hidden="1"/>
    </xf>
    <xf numFmtId="0" fontId="66" fillId="20" borderId="17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Alignment="1" applyProtection="1">
      <alignment wrapText="1"/>
      <protection hidden="1"/>
    </xf>
    <xf numFmtId="0" fontId="6" fillId="20" borderId="36" xfId="0" applyFont="1" applyFill="1" applyBorder="1" applyAlignment="1" applyProtection="1">
      <alignment vertical="top" wrapText="1"/>
      <protection hidden="1"/>
    </xf>
    <xf numFmtId="0" fontId="9" fillId="20" borderId="7" xfId="0" applyFont="1" applyFill="1" applyBorder="1" applyAlignment="1" applyProtection="1">
      <alignment horizontal="center" vertical="top" wrapText="1"/>
      <protection hidden="1"/>
    </xf>
    <xf numFmtId="0" fontId="9" fillId="20" borderId="19" xfId="0" applyFont="1" applyFill="1" applyBorder="1" applyAlignment="1" applyProtection="1">
      <alignment horizontal="center" vertical="top" wrapText="1"/>
      <protection hidden="1"/>
    </xf>
    <xf numFmtId="0" fontId="6" fillId="19" borderId="20" xfId="7" applyFont="1" applyFill="1" applyBorder="1" applyAlignment="1" applyProtection="1">
      <alignment horizontal="left" vertical="top" wrapText="1" readingOrder="1"/>
      <protection hidden="1"/>
    </xf>
    <xf numFmtId="0" fontId="5" fillId="0" borderId="0" xfId="0" applyFont="1" applyFill="1" applyAlignment="1" applyProtection="1">
      <alignment wrapText="1"/>
      <protection hidden="1"/>
    </xf>
    <xf numFmtId="0" fontId="6" fillId="3" borderId="18" xfId="7" applyFont="1" applyFill="1" applyBorder="1" applyAlignment="1" applyProtection="1">
      <alignment horizontal="left" vertical="top" wrapText="1" readingOrder="1"/>
      <protection hidden="1"/>
    </xf>
    <xf numFmtId="0" fontId="5" fillId="3" borderId="20" xfId="7" applyFont="1" applyFill="1" applyBorder="1" applyAlignment="1" applyProtection="1">
      <alignment horizontal="left" vertical="top" wrapText="1" readingOrder="1"/>
      <protection hidden="1"/>
    </xf>
    <xf numFmtId="0" fontId="5" fillId="3" borderId="7" xfId="7" applyFont="1" applyFill="1" applyBorder="1" applyAlignment="1" applyProtection="1">
      <alignment horizontal="left" vertical="top" wrapText="1" readingOrder="1"/>
      <protection hidden="1"/>
    </xf>
    <xf numFmtId="0" fontId="6" fillId="0" borderId="20" xfId="7" applyFont="1" applyFill="1" applyBorder="1" applyAlignment="1" applyProtection="1">
      <alignment horizontal="center" vertical="top" wrapText="1" readingOrder="1"/>
      <protection locked="0" hidden="1"/>
    </xf>
    <xf numFmtId="0" fontId="6" fillId="0" borderId="18" xfId="7" applyFont="1" applyFill="1" applyBorder="1" applyAlignment="1" applyProtection="1">
      <alignment horizontal="center" vertical="top" wrapText="1" readingOrder="1"/>
      <protection locked="0" hidden="1"/>
    </xf>
    <xf numFmtId="0" fontId="5" fillId="0" borderId="20" xfId="7" applyFont="1" applyFill="1" applyBorder="1" applyAlignment="1" applyProtection="1">
      <alignment horizontal="center" vertical="top" wrapText="1" readingOrder="1"/>
      <protection locked="0" hidden="1"/>
    </xf>
    <xf numFmtId="0" fontId="5" fillId="0" borderId="7" xfId="7" applyFont="1" applyFill="1" applyBorder="1" applyAlignment="1" applyProtection="1">
      <alignment horizontal="center" vertical="top" wrapText="1" readingOrder="1"/>
      <protection locked="0" hidden="1"/>
    </xf>
    <xf numFmtId="0" fontId="8" fillId="0" borderId="0" xfId="0" applyFont="1" applyFill="1" applyAlignment="1" applyProtection="1">
      <alignment horizontal="center" vertical="center"/>
    </xf>
    <xf numFmtId="2" fontId="8" fillId="0" borderId="66" xfId="0" applyNumberFormat="1" applyFont="1" applyBorder="1" applyAlignment="1" applyProtection="1">
      <alignment horizontal="center"/>
    </xf>
    <xf numFmtId="0" fontId="70" fillId="0" borderId="70" xfId="0" applyFont="1" applyBorder="1" applyAlignment="1" applyProtection="1">
      <alignment horizontal="center" vertical="top" wrapText="1" readingOrder="1"/>
      <protection locked="0"/>
    </xf>
    <xf numFmtId="188" fontId="70" fillId="0" borderId="70" xfId="0" applyNumberFormat="1" applyFont="1" applyBorder="1" applyAlignment="1" applyProtection="1">
      <alignment horizontal="center" vertical="top" wrapText="1" readingOrder="1"/>
      <protection locked="0"/>
    </xf>
    <xf numFmtId="189" fontId="70" fillId="0" borderId="70" xfId="0" applyNumberFormat="1" applyFont="1" applyBorder="1" applyAlignment="1" applyProtection="1">
      <alignment horizontal="center" vertical="top" wrapText="1" readingOrder="1"/>
      <protection locked="0"/>
    </xf>
    <xf numFmtId="0" fontId="70" fillId="0" borderId="71" xfId="0" applyFont="1" applyBorder="1" applyAlignment="1" applyProtection="1">
      <alignment horizontal="center" vertical="top" wrapText="1" readingOrder="1"/>
      <protection locked="0"/>
    </xf>
    <xf numFmtId="188" fontId="70" fillId="0" borderId="71" xfId="0" applyNumberFormat="1" applyFont="1" applyBorder="1" applyAlignment="1" applyProtection="1">
      <alignment horizontal="center" vertical="top" wrapText="1" readingOrder="1"/>
      <protection locked="0"/>
    </xf>
    <xf numFmtId="189" fontId="70" fillId="0" borderId="71" xfId="0" applyNumberFormat="1" applyFont="1" applyBorder="1" applyAlignment="1" applyProtection="1">
      <alignment horizontal="center" vertical="top" wrapText="1" readingOrder="1"/>
      <protection locked="0"/>
    </xf>
    <xf numFmtId="0" fontId="71" fillId="0" borderId="72" xfId="0" applyFont="1" applyBorder="1" applyAlignment="1" applyProtection="1">
      <alignment horizontal="center" vertical="top" wrapText="1" readingOrder="1"/>
      <protection locked="0"/>
    </xf>
    <xf numFmtId="188" fontId="71" fillId="0" borderId="72" xfId="0" applyNumberFormat="1" applyFont="1" applyBorder="1" applyAlignment="1" applyProtection="1">
      <alignment horizontal="center" vertical="top" wrapText="1" readingOrder="1"/>
      <protection locked="0"/>
    </xf>
    <xf numFmtId="189" fontId="71" fillId="0" borderId="72" xfId="0" applyNumberFormat="1" applyFont="1" applyBorder="1" applyAlignment="1" applyProtection="1">
      <alignment horizontal="center" vertical="top" wrapText="1" readingOrder="1"/>
      <protection locked="0"/>
    </xf>
    <xf numFmtId="188" fontId="70" fillId="0" borderId="72" xfId="0" applyNumberFormat="1" applyFont="1" applyBorder="1" applyAlignment="1" applyProtection="1">
      <alignment horizontal="center" vertical="top" wrapText="1" readingOrder="1"/>
      <protection locked="0"/>
    </xf>
    <xf numFmtId="189" fontId="70" fillId="0" borderId="72" xfId="0" applyNumberFormat="1" applyFont="1" applyBorder="1" applyAlignment="1" applyProtection="1">
      <alignment horizontal="center" vertical="top" wrapText="1" readingOrder="1"/>
      <protection locked="0"/>
    </xf>
    <xf numFmtId="49" fontId="72" fillId="0" borderId="1" xfId="0" quotePrefix="1" applyNumberFormat="1" applyFont="1" applyBorder="1" applyAlignment="1" applyProtection="1">
      <alignment vertical="center"/>
      <protection locked="0"/>
    </xf>
    <xf numFmtId="0" fontId="73" fillId="19" borderId="73" xfId="0" applyFont="1" applyFill="1" applyBorder="1" applyAlignment="1" applyProtection="1">
      <alignment horizontal="center"/>
      <protection locked="0"/>
    </xf>
    <xf numFmtId="0" fontId="54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28" fillId="0" borderId="0" xfId="0" applyFont="1" applyAlignment="1" applyProtection="1">
      <alignment vertical="top" wrapText="1"/>
    </xf>
    <xf numFmtId="0" fontId="28" fillId="0" borderId="0" xfId="0" applyFont="1" applyAlignment="1" applyProtection="1">
      <alignment wrapText="1"/>
    </xf>
    <xf numFmtId="0" fontId="14" fillId="0" borderId="0" xfId="0" applyFont="1" applyAlignment="1" applyProtection="1">
      <alignment vertical="top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0" fontId="51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6" fillId="4" borderId="1" xfId="2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horizontal="center" vertical="center" wrapText="1"/>
    </xf>
    <xf numFmtId="0" fontId="42" fillId="0" borderId="0" xfId="0" applyFont="1" applyFill="1" applyBorder="1" applyAlignment="1" applyProtection="1">
      <alignment horizontal="center" vertical="center" wrapText="1"/>
    </xf>
    <xf numFmtId="0" fontId="28" fillId="0" borderId="0" xfId="0" applyFont="1" applyAlignment="1" applyProtection="1">
      <alignment vertical="top"/>
    </xf>
    <xf numFmtId="0" fontId="23" fillId="18" borderId="1" xfId="0" applyFont="1" applyFill="1" applyBorder="1" applyAlignment="1" applyProtection="1">
      <alignment horizontal="right" vertical="center"/>
      <protection hidden="1"/>
    </xf>
    <xf numFmtId="0" fontId="24" fillId="0" borderId="1" xfId="0" applyFont="1" applyFill="1" applyBorder="1" applyAlignment="1" applyProtection="1">
      <alignment horizontal="left" vertical="center"/>
      <protection locked="0" hidden="1"/>
    </xf>
    <xf numFmtId="0" fontId="23" fillId="4" borderId="1" xfId="2" applyFont="1" applyFill="1" applyBorder="1" applyAlignment="1" applyProtection="1">
      <alignment horizontal="center" vertical="center"/>
    </xf>
    <xf numFmtId="0" fontId="23" fillId="18" borderId="26" xfId="0" applyFont="1" applyFill="1" applyBorder="1" applyAlignment="1" applyProtection="1">
      <alignment horizontal="right" vertical="center" shrinkToFit="1"/>
      <protection hidden="1"/>
    </xf>
    <xf numFmtId="0" fontId="23" fillId="18" borderId="11" xfId="0" applyFont="1" applyFill="1" applyBorder="1" applyAlignment="1" applyProtection="1">
      <alignment horizontal="right" vertical="center" shrinkToFit="1"/>
      <protection hidden="1"/>
    </xf>
    <xf numFmtId="0" fontId="23" fillId="18" borderId="2" xfId="0" applyFont="1" applyFill="1" applyBorder="1" applyAlignment="1" applyProtection="1">
      <alignment horizontal="right" vertical="center" shrinkToFit="1"/>
      <protection hidden="1"/>
    </xf>
    <xf numFmtId="0" fontId="28" fillId="0" borderId="0" xfId="0" applyFont="1" applyProtection="1"/>
    <xf numFmtId="0" fontId="29" fillId="8" borderId="6" xfId="0" applyFont="1" applyFill="1" applyBorder="1" applyAlignment="1" applyProtection="1">
      <alignment horizontal="center" vertical="center" wrapText="1"/>
    </xf>
    <xf numFmtId="0" fontId="29" fillId="8" borderId="29" xfId="0" applyFont="1" applyFill="1" applyBorder="1" applyAlignment="1" applyProtection="1">
      <alignment horizontal="center" vertical="center" wrapText="1"/>
    </xf>
    <xf numFmtId="0" fontId="29" fillId="8" borderId="28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top" wrapText="1"/>
    </xf>
    <xf numFmtId="0" fontId="16" fillId="27" borderId="26" xfId="6" applyFont="1" applyFill="1" applyBorder="1" applyAlignment="1" applyProtection="1">
      <alignment horizontal="center" vertical="center" wrapText="1"/>
    </xf>
    <xf numFmtId="0" fontId="16" fillId="27" borderId="11" xfId="6" applyFont="1" applyFill="1" applyBorder="1" applyAlignment="1" applyProtection="1">
      <alignment horizontal="center" vertical="center" wrapText="1"/>
    </xf>
    <xf numFmtId="0" fontId="16" fillId="27" borderId="2" xfId="6" applyFont="1" applyFill="1" applyBorder="1" applyAlignment="1" applyProtection="1">
      <alignment horizontal="center" vertical="center" wrapText="1"/>
    </xf>
    <xf numFmtId="0" fontId="23" fillId="21" borderId="1" xfId="6" applyFont="1" applyFill="1" applyBorder="1" applyAlignment="1">
      <alignment horizontal="center" vertical="center"/>
    </xf>
    <xf numFmtId="0" fontId="27" fillId="22" borderId="1" xfId="6" applyFont="1" applyFill="1" applyBorder="1" applyAlignment="1" applyProtection="1">
      <alignment horizontal="center" vertical="center"/>
    </xf>
    <xf numFmtId="0" fontId="27" fillId="23" borderId="1" xfId="6" applyFont="1" applyFill="1" applyBorder="1" applyAlignment="1" applyProtection="1">
      <alignment horizontal="center" vertical="center"/>
    </xf>
    <xf numFmtId="0" fontId="17" fillId="8" borderId="3" xfId="0" applyFont="1" applyFill="1" applyBorder="1" applyAlignment="1" applyProtection="1">
      <alignment horizontal="center" vertical="center" wrapText="1"/>
    </xf>
    <xf numFmtId="0" fontId="13" fillId="8" borderId="15" xfId="0" applyFont="1" applyFill="1" applyBorder="1" applyAlignment="1" applyProtection="1">
      <alignment horizontal="center" vertical="center" wrapText="1"/>
    </xf>
    <xf numFmtId="0" fontId="13" fillId="8" borderId="27" xfId="0" applyFont="1" applyFill="1" applyBorder="1" applyAlignment="1" applyProtection="1">
      <alignment horizontal="center" vertical="center" wrapText="1"/>
    </xf>
    <xf numFmtId="0" fontId="20" fillId="8" borderId="4" xfId="0" applyFont="1" applyFill="1" applyBorder="1" applyAlignment="1" applyProtection="1">
      <alignment horizontal="center" vertical="center" wrapText="1"/>
    </xf>
    <xf numFmtId="0" fontId="20" fillId="8" borderId="0" xfId="0" applyFont="1" applyFill="1" applyBorder="1" applyAlignment="1" applyProtection="1">
      <alignment horizontal="center" vertical="center" wrapText="1"/>
    </xf>
    <xf numFmtId="0" fontId="20" fillId="8" borderId="42" xfId="0" applyFont="1" applyFill="1" applyBorder="1" applyAlignment="1" applyProtection="1">
      <alignment horizontal="center" vertical="center" wrapText="1"/>
    </xf>
    <xf numFmtId="0" fontId="6" fillId="21" borderId="1" xfId="6" applyFont="1" applyFill="1" applyBorder="1" applyAlignment="1">
      <alignment horizontal="center" vertical="center"/>
    </xf>
    <xf numFmtId="0" fontId="40" fillId="22" borderId="1" xfId="6" applyFont="1" applyFill="1" applyBorder="1" applyAlignment="1" applyProtection="1">
      <alignment horizontal="center" vertical="center"/>
    </xf>
    <xf numFmtId="0" fontId="40" fillId="23" borderId="1" xfId="6" applyFont="1" applyFill="1" applyBorder="1" applyAlignment="1" applyProtection="1">
      <alignment horizontal="center" vertical="center"/>
    </xf>
    <xf numFmtId="0" fontId="28" fillId="0" borderId="0" xfId="2" applyFont="1" applyAlignment="1" applyProtection="1">
      <alignment vertical="top" wrapText="1"/>
    </xf>
    <xf numFmtId="0" fontId="5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</xf>
    <xf numFmtId="0" fontId="17" fillId="7" borderId="34" xfId="0" applyFont="1" applyFill="1" applyBorder="1" applyAlignment="1" applyProtection="1">
      <alignment horizontal="center" vertical="center" wrapText="1"/>
    </xf>
    <xf numFmtId="0" fontId="17" fillId="7" borderId="17" xfId="0" applyFont="1" applyFill="1" applyBorder="1" applyAlignment="1" applyProtection="1">
      <alignment horizontal="center" vertical="center" wrapText="1"/>
    </xf>
    <xf numFmtId="0" fontId="17" fillId="7" borderId="35" xfId="0" applyFont="1" applyFill="1" applyBorder="1" applyAlignment="1" applyProtection="1">
      <alignment horizontal="center" vertical="center" wrapText="1"/>
    </xf>
    <xf numFmtId="0" fontId="18" fillId="7" borderId="40" xfId="0" applyFont="1" applyFill="1" applyBorder="1" applyAlignment="1" applyProtection="1">
      <alignment horizontal="center" vertical="center" wrapText="1"/>
    </xf>
    <xf numFmtId="0" fontId="18" fillId="7" borderId="0" xfId="0" applyFont="1" applyFill="1" applyBorder="1" applyAlignment="1" applyProtection="1">
      <alignment horizontal="center" vertical="center" wrapText="1"/>
    </xf>
    <xf numFmtId="0" fontId="18" fillId="7" borderId="57" xfId="0" applyFont="1" applyFill="1" applyBorder="1" applyAlignment="1" applyProtection="1">
      <alignment horizontal="center" vertical="center" wrapText="1"/>
    </xf>
    <xf numFmtId="0" fontId="19" fillId="7" borderId="36" xfId="0" applyFont="1" applyFill="1" applyBorder="1" applyAlignment="1" applyProtection="1">
      <alignment horizontal="center" vertical="top" wrapText="1"/>
    </xf>
    <xf numFmtId="0" fontId="19" fillId="7" borderId="19" xfId="0" applyFont="1" applyFill="1" applyBorder="1" applyAlignment="1" applyProtection="1">
      <alignment horizontal="center" vertical="top" wrapText="1"/>
    </xf>
    <xf numFmtId="0" fontId="19" fillId="7" borderId="37" xfId="0" applyFont="1" applyFill="1" applyBorder="1" applyAlignment="1" applyProtection="1">
      <alignment horizontal="center" vertical="top" wrapText="1"/>
    </xf>
    <xf numFmtId="0" fontId="6" fillId="20" borderId="53" xfId="0" applyFont="1" applyFill="1" applyBorder="1" applyAlignment="1" applyProtection="1">
      <alignment horizontal="center" vertical="center" wrapText="1"/>
      <protection hidden="1"/>
    </xf>
    <xf numFmtId="0" fontId="6" fillId="20" borderId="54" xfId="0" applyFont="1" applyFill="1" applyBorder="1" applyAlignment="1" applyProtection="1">
      <alignment horizontal="center" vertical="center" wrapText="1"/>
      <protection hidden="1"/>
    </xf>
    <xf numFmtId="0" fontId="6" fillId="20" borderId="55" xfId="0" applyFont="1" applyFill="1" applyBorder="1" applyAlignment="1" applyProtection="1">
      <alignment horizontal="center" vertical="center" wrapText="1"/>
      <protection hidden="1"/>
    </xf>
    <xf numFmtId="0" fontId="13" fillId="8" borderId="0" xfId="0" applyFont="1" applyFill="1" applyBorder="1" applyAlignment="1" applyProtection="1">
      <alignment horizontal="center" wrapText="1"/>
      <protection hidden="1"/>
    </xf>
    <xf numFmtId="0" fontId="14" fillId="8" borderId="0" xfId="0" applyFont="1" applyFill="1" applyBorder="1" applyAlignment="1" applyProtection="1">
      <alignment horizontal="center" vertical="center" wrapText="1"/>
      <protection hidden="1"/>
    </xf>
    <xf numFmtId="0" fontId="6" fillId="8" borderId="0" xfId="0" applyFont="1" applyFill="1" applyBorder="1" applyAlignment="1" applyProtection="1">
      <alignment horizontal="left" vertical="center" wrapText="1"/>
      <protection hidden="1"/>
    </xf>
    <xf numFmtId="0" fontId="6" fillId="8" borderId="0" xfId="0" applyFont="1" applyFill="1" applyBorder="1" applyAlignment="1" applyProtection="1">
      <alignment horizontal="right" vertical="center" wrapText="1"/>
      <protection hidden="1"/>
    </xf>
    <xf numFmtId="0" fontId="11" fillId="24" borderId="50" xfId="0" applyFont="1" applyFill="1" applyBorder="1" applyAlignment="1" applyProtection="1">
      <alignment horizontal="center" vertical="center" wrapText="1"/>
      <protection hidden="1"/>
    </xf>
    <xf numFmtId="0" fontId="11" fillId="24" borderId="44" xfId="0" applyFont="1" applyFill="1" applyBorder="1" applyAlignment="1" applyProtection="1">
      <alignment horizontal="center" vertical="center" wrapText="1"/>
      <protection hidden="1"/>
    </xf>
    <xf numFmtId="0" fontId="11" fillId="24" borderId="60" xfId="0" applyFont="1" applyFill="1" applyBorder="1" applyAlignment="1" applyProtection="1">
      <alignment horizontal="center" vertical="center" wrapText="1"/>
      <protection hidden="1"/>
    </xf>
    <xf numFmtId="0" fontId="8" fillId="2" borderId="16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18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right" wrapText="1"/>
    </xf>
    <xf numFmtId="0" fontId="8" fillId="2" borderId="45" xfId="0" applyFont="1" applyFill="1" applyBorder="1" applyAlignment="1" applyProtection="1">
      <alignment horizontal="center" vertical="center" wrapText="1"/>
    </xf>
    <xf numFmtId="0" fontId="8" fillId="2" borderId="46" xfId="0" applyFont="1" applyFill="1" applyBorder="1" applyAlignment="1" applyProtection="1">
      <alignment horizontal="center" vertical="center" wrapText="1"/>
    </xf>
    <xf numFmtId="0" fontId="8" fillId="2" borderId="47" xfId="0" applyFont="1" applyFill="1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wrapText="1"/>
    </xf>
    <xf numFmtId="0" fontId="9" fillId="2" borderId="18" xfId="0" applyFont="1" applyFill="1" applyBorder="1" applyAlignment="1" applyProtection="1">
      <alignment horizontal="center" wrapText="1"/>
    </xf>
    <xf numFmtId="0" fontId="9" fillId="12" borderId="17" xfId="0" applyFont="1" applyFill="1" applyBorder="1" applyAlignment="1" applyProtection="1">
      <alignment horizontal="center" wrapText="1"/>
    </xf>
    <xf numFmtId="0" fontId="9" fillId="12" borderId="0" xfId="0" applyFont="1" applyFill="1" applyBorder="1" applyAlignment="1" applyProtection="1">
      <alignment horizontal="center" wrapText="1"/>
    </xf>
    <xf numFmtId="0" fontId="9" fillId="13" borderId="16" xfId="0" applyFont="1" applyFill="1" applyBorder="1" applyAlignment="1" applyProtection="1">
      <alignment horizontal="center" wrapText="1"/>
      <protection locked="0"/>
    </xf>
    <xf numFmtId="0" fontId="9" fillId="13" borderId="18" xfId="0" applyFont="1" applyFill="1" applyBorder="1" applyAlignment="1" applyProtection="1">
      <alignment horizontal="center" wrapText="1"/>
      <protection locked="0"/>
    </xf>
    <xf numFmtId="0" fontId="9" fillId="7" borderId="17" xfId="0" applyFont="1" applyFill="1" applyBorder="1" applyAlignment="1" applyProtection="1">
      <alignment horizontal="center" wrapText="1"/>
    </xf>
    <xf numFmtId="0" fontId="9" fillId="7" borderId="0" xfId="0" applyFont="1" applyFill="1" applyBorder="1" applyAlignment="1" applyProtection="1">
      <alignment horizontal="center" wrapText="1"/>
    </xf>
    <xf numFmtId="2" fontId="9" fillId="2" borderId="34" xfId="0" applyNumberFormat="1" applyFont="1" applyFill="1" applyBorder="1" applyAlignment="1" applyProtection="1">
      <alignment horizontal="center" vertical="center" wrapText="1"/>
    </xf>
    <xf numFmtId="2" fontId="9" fillId="2" borderId="4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right" vertical="center" shrinkToFit="1"/>
    </xf>
    <xf numFmtId="0" fontId="6" fillId="2" borderId="45" xfId="0" applyFont="1" applyFill="1" applyBorder="1" applyAlignment="1" applyProtection="1">
      <alignment horizontal="center" vertical="center" wrapText="1"/>
    </xf>
    <xf numFmtId="0" fontId="6" fillId="2" borderId="46" xfId="0" applyFont="1" applyFill="1" applyBorder="1" applyAlignment="1" applyProtection="1">
      <alignment horizontal="center" vertical="center" wrapText="1"/>
    </xf>
    <xf numFmtId="0" fontId="6" fillId="2" borderId="47" xfId="0" applyFont="1" applyFill="1" applyBorder="1" applyAlignment="1" applyProtection="1">
      <alignment horizontal="center" vertical="center" wrapText="1"/>
    </xf>
    <xf numFmtId="0" fontId="17" fillId="0" borderId="0" xfId="2" applyFont="1" applyAlignment="1" applyProtection="1">
      <alignment horizontal="center" vertical="center"/>
    </xf>
    <xf numFmtId="0" fontId="64" fillId="0" borderId="0" xfId="2" applyFont="1" applyAlignment="1" applyProtection="1">
      <alignment horizontal="center" vertical="center"/>
    </xf>
    <xf numFmtId="0" fontId="11" fillId="0" borderId="0" xfId="2" applyFont="1" applyAlignment="1" applyProtection="1">
      <alignment horizontal="center" vertical="center"/>
    </xf>
    <xf numFmtId="0" fontId="6" fillId="25" borderId="16" xfId="0" applyFont="1" applyFill="1" applyBorder="1" applyAlignment="1">
      <alignment horizontal="center" vertical="center" wrapText="1"/>
    </xf>
    <xf numFmtId="0" fontId="6" fillId="25" borderId="18" xfId="0" applyFont="1" applyFill="1" applyBorder="1" applyAlignment="1">
      <alignment horizontal="center" vertical="center" wrapText="1"/>
    </xf>
    <xf numFmtId="0" fontId="6" fillId="25" borderId="7" xfId="0" applyFont="1" applyFill="1" applyBorder="1" applyAlignment="1">
      <alignment horizontal="center" vertical="center" wrapText="1"/>
    </xf>
    <xf numFmtId="0" fontId="6" fillId="25" borderId="17" xfId="0" applyFont="1" applyFill="1" applyBorder="1" applyAlignment="1">
      <alignment horizontal="center" vertical="center" wrapText="1"/>
    </xf>
    <xf numFmtId="0" fontId="6" fillId="25" borderId="0" xfId="0" applyFont="1" applyFill="1" applyBorder="1" applyAlignment="1">
      <alignment horizontal="center" vertical="center" wrapText="1"/>
    </xf>
    <xf numFmtId="0" fontId="6" fillId="25" borderId="19" xfId="0" applyFont="1" applyFill="1" applyBorder="1" applyAlignment="1">
      <alignment horizontal="center" vertical="center" wrapText="1"/>
    </xf>
    <xf numFmtId="0" fontId="6" fillId="25" borderId="9" xfId="0" applyFont="1" applyFill="1" applyBorder="1" applyAlignment="1">
      <alignment horizontal="center" vertical="center" wrapText="1"/>
    </xf>
    <xf numFmtId="0" fontId="6" fillId="25" borderId="66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 wrapText="1"/>
    </xf>
    <xf numFmtId="0" fontId="14" fillId="8" borderId="0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left" vertical="top" wrapText="1"/>
    </xf>
    <xf numFmtId="0" fontId="6" fillId="8" borderId="19" xfId="0" applyFont="1" applyFill="1" applyBorder="1" applyAlignment="1">
      <alignment horizontal="right" vertical="top" wrapText="1"/>
    </xf>
    <xf numFmtId="0" fontId="67" fillId="24" borderId="50" xfId="0" applyFont="1" applyFill="1" applyBorder="1" applyAlignment="1" applyProtection="1">
      <alignment horizontal="center" vertical="center" wrapText="1"/>
    </xf>
    <xf numFmtId="0" fontId="67" fillId="24" borderId="44" xfId="0" applyFont="1" applyFill="1" applyBorder="1" applyAlignment="1" applyProtection="1">
      <alignment horizontal="center" vertical="center" wrapText="1"/>
    </xf>
    <xf numFmtId="0" fontId="67" fillId="24" borderId="6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horizontal="right" vertical="center" wrapText="1"/>
    </xf>
    <xf numFmtId="0" fontId="8" fillId="2" borderId="16" xfId="0" applyFont="1" applyFill="1" applyBorder="1" applyAlignment="1" applyProtection="1">
      <alignment horizontal="center" vertical="center" textRotation="90" wrapText="1"/>
    </xf>
    <xf numFmtId="0" fontId="8" fillId="2" borderId="18" xfId="0" applyFont="1" applyFill="1" applyBorder="1" applyAlignment="1" applyProtection="1">
      <alignment horizontal="center" vertical="center" textRotation="90" wrapText="1"/>
    </xf>
    <xf numFmtId="0" fontId="8" fillId="2" borderId="7" xfId="0" applyFont="1" applyFill="1" applyBorder="1" applyAlignment="1" applyProtection="1">
      <alignment horizontal="center" vertical="center" textRotation="90" wrapText="1"/>
    </xf>
    <xf numFmtId="0" fontId="8" fillId="2" borderId="34" xfId="0" applyFont="1" applyFill="1" applyBorder="1" applyAlignment="1" applyProtection="1">
      <alignment horizontal="center" vertical="center" wrapText="1"/>
    </xf>
    <xf numFmtId="0" fontId="8" fillId="2" borderId="40" xfId="0" applyFont="1" applyFill="1" applyBorder="1" applyAlignment="1" applyProtection="1">
      <alignment horizontal="center" vertical="center" wrapText="1"/>
    </xf>
    <xf numFmtId="0" fontId="8" fillId="2" borderId="36" xfId="0" applyFont="1" applyFill="1" applyBorder="1" applyAlignment="1" applyProtection="1">
      <alignment horizontal="center" vertical="center" wrapText="1"/>
    </xf>
    <xf numFmtId="0" fontId="8" fillId="3" borderId="50" xfId="0" applyFont="1" applyFill="1" applyBorder="1" applyAlignment="1" applyProtection="1">
      <alignment horizontal="center" vertical="center" wrapText="1"/>
    </xf>
    <xf numFmtId="0" fontId="8" fillId="3" borderId="44" xfId="0" applyFont="1" applyFill="1" applyBorder="1" applyAlignment="1" applyProtection="1">
      <alignment horizontal="center" vertical="center" wrapText="1"/>
    </xf>
    <xf numFmtId="0" fontId="8" fillId="3" borderId="60" xfId="0" applyFont="1" applyFill="1" applyBorder="1" applyAlignment="1" applyProtection="1">
      <alignment horizontal="center" vertical="center" wrapText="1"/>
    </xf>
    <xf numFmtId="0" fontId="8" fillId="2" borderId="23" xfId="0" applyFont="1" applyFill="1" applyBorder="1" applyAlignment="1" applyProtection="1">
      <alignment horizontal="center" vertical="center" wrapText="1"/>
    </xf>
    <xf numFmtId="0" fontId="8" fillId="2" borderId="30" xfId="0" applyFont="1" applyFill="1" applyBorder="1" applyAlignment="1" applyProtection="1">
      <alignment horizontal="center" vertical="center" wrapText="1"/>
    </xf>
    <xf numFmtId="0" fontId="8" fillId="2" borderId="38" xfId="0" applyFont="1" applyFill="1" applyBorder="1" applyAlignment="1" applyProtection="1">
      <alignment horizontal="center" vertical="center" wrapText="1"/>
    </xf>
    <xf numFmtId="0" fontId="8" fillId="2" borderId="39" xfId="0" applyFont="1" applyFill="1" applyBorder="1" applyAlignment="1" applyProtection="1">
      <alignment horizontal="center" vertical="center" wrapText="1"/>
    </xf>
    <xf numFmtId="0" fontId="8" fillId="2" borderId="69" xfId="0" applyFont="1" applyFill="1" applyBorder="1" applyAlignment="1" applyProtection="1">
      <alignment horizontal="center" vertical="center" wrapText="1"/>
    </xf>
    <xf numFmtId="0" fontId="8" fillId="2" borderId="48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 shrinkToFit="1"/>
    </xf>
    <xf numFmtId="0" fontId="8" fillId="3" borderId="7" xfId="0" applyFont="1" applyFill="1" applyBorder="1" applyAlignment="1" applyProtection="1">
      <alignment horizontal="center" vertical="center" wrapText="1" shrinkToFit="1"/>
    </xf>
    <xf numFmtId="2" fontId="8" fillId="0" borderId="38" xfId="1" applyNumberFormat="1" applyFont="1" applyFill="1" applyBorder="1" applyAlignment="1" applyProtection="1">
      <alignment horizontal="center" vertical="center" shrinkToFit="1"/>
      <protection hidden="1"/>
    </xf>
    <xf numFmtId="2" fontId="8" fillId="0" borderId="39" xfId="1" applyNumberFormat="1" applyFont="1" applyFill="1" applyBorder="1" applyAlignment="1" applyProtection="1">
      <alignment horizontal="center" vertical="center" shrinkToFit="1"/>
      <protection hidden="1"/>
    </xf>
    <xf numFmtId="2" fontId="8" fillId="0" borderId="23" xfId="1" applyNumberFormat="1" applyFont="1" applyFill="1" applyBorder="1" applyAlignment="1" applyProtection="1">
      <alignment horizontal="center" vertical="center" shrinkToFit="1"/>
      <protection hidden="1"/>
    </xf>
    <xf numFmtId="2" fontId="8" fillId="0" borderId="30" xfId="1" applyNumberFormat="1" applyFont="1" applyFill="1" applyBorder="1" applyAlignment="1" applyProtection="1">
      <alignment horizontal="center" vertical="center" shrinkToFit="1"/>
      <protection hidden="1"/>
    </xf>
    <xf numFmtId="2" fontId="8" fillId="0" borderId="24" xfId="1" applyNumberFormat="1" applyFont="1" applyFill="1" applyBorder="1" applyAlignment="1" applyProtection="1">
      <alignment horizontal="center" vertical="center" shrinkToFit="1"/>
      <protection hidden="1"/>
    </xf>
    <xf numFmtId="2" fontId="8" fillId="0" borderId="31" xfId="1" applyNumberFormat="1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 wrapText="1"/>
    </xf>
    <xf numFmtId="0" fontId="8" fillId="3" borderId="63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</cellXfs>
  <cellStyles count="8">
    <cellStyle name="Hyperlink" xfId="6" builtinId="8"/>
    <cellStyle name="Normal 2" xfId="1"/>
    <cellStyle name="Normal 3" xfId="2"/>
    <cellStyle name="Normal 4" xfId="3"/>
    <cellStyle name="Normal 5" xfId="4"/>
    <cellStyle name="Normal 5 2" xfId="7"/>
    <cellStyle name="ปกติ" xfId="0" builtinId="0"/>
    <cellStyle name="ปกติ 2" xfId="5"/>
  </cellStyles>
  <dxfs count="12"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0DD7F"/>
      <color rgb="FFFF8FC7"/>
      <color rgb="FFFFEFF7"/>
      <color rgb="FFC4E59F"/>
      <color rgb="FFDCF0C6"/>
      <color rgb="FFFFBDDE"/>
      <color rgb="FFFFFF85"/>
      <color rgb="FFFFFFCC"/>
      <color rgb="FFFFFFE5"/>
      <color rgb="FF3DA5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8688018954848651"/>
          <c:w val="1"/>
          <c:h val="0.720940699399771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Link1x!$I$3</c:f>
              <c:strCache>
                <c:ptCount val="1"/>
                <c:pt idx="0">
                  <c:v>โรงเรียน</c:v>
                </c:pt>
              </c:strCache>
            </c:strRef>
          </c:tx>
          <c:spPr>
            <a:solidFill>
              <a:srgbClr val="C4E59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B0DD7F"/>
              </a:solidFill>
            </c:spPr>
            <c:extLst>
              <c:ext xmlns:c16="http://schemas.microsoft.com/office/drawing/2014/chart" uri="{C3380CC4-5D6E-409C-BE32-E72D297353CC}">
                <c16:uniqueId val="{00000001-6591-49A0-81D2-2331907AAAE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591-49A0-81D2-2331907AAAE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591-49A0-81D2-2331907AAAE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591-49A0-81D2-2331907AAA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 algn="ctr">
                  <a:defRPr lang="th-TH" sz="17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Link1x!$B$4:$J$9</c:f>
              <c:multiLvlStrCache>
                <c:ptCount val="12"/>
                <c:lvl>
                  <c:pt idx="0">
                    <c:v>รวมภาษาไทย</c:v>
                  </c:pt>
                  <c:pt idx="1">
                    <c:v>การอ่าน</c:v>
                  </c:pt>
                  <c:pt idx="2">
                    <c:v>การเขียน</c:v>
                  </c:pt>
                  <c:pt idx="3">
                    <c:v>การฟัง การดู การพูด</c:v>
                  </c:pt>
                  <c:pt idx="4">
                    <c:v>หลักการใช้ภาษา</c:v>
                  </c:pt>
                  <c:pt idx="5">
                    <c:v>วรรณคดี วรรณกรรม</c:v>
                  </c:pt>
                  <c:pt idx="6">
                    <c:v>53.83</c:v>
                  </c:pt>
                  <c:pt idx="7">
                    <c:v>52.12</c:v>
                  </c:pt>
                  <c:pt idx="8">
                    <c:v>46.52</c:v>
                  </c:pt>
                  <c:pt idx="9">
                    <c:v>56.79</c:v>
                  </c:pt>
                  <c:pt idx="10">
                    <c:v>51.32</c:v>
                  </c:pt>
                  <c:pt idx="11">
                    <c:v>44.48</c:v>
                  </c:pt>
                </c:lvl>
                <c:lvl>
                  <c:pt idx="6">
                    <c:v>48.00</c:v>
                  </c:pt>
                  <c:pt idx="7">
                    <c:v>45.45</c:v>
                  </c:pt>
                  <c:pt idx="8">
                    <c:v>50.00</c:v>
                  </c:pt>
                  <c:pt idx="9">
                    <c:v>60.00</c:v>
                  </c:pt>
                  <c:pt idx="10">
                    <c:v>25.00</c:v>
                  </c:pt>
                  <c:pt idx="11">
                    <c:v>33.33</c:v>
                  </c:pt>
                </c:lvl>
              </c:multiLvlStrCache>
            </c:multiLvlStrRef>
          </c:cat>
          <c:val>
            <c:numRef>
              <c:f>Link1x!$I$4:$I$9</c:f>
              <c:numCache>
                <c:formatCode>0.00</c:formatCode>
                <c:ptCount val="6"/>
                <c:pt idx="0">
                  <c:v>48</c:v>
                </c:pt>
                <c:pt idx="1">
                  <c:v>45.454545454545453</c:v>
                </c:pt>
                <c:pt idx="2">
                  <c:v>50</c:v>
                </c:pt>
                <c:pt idx="3">
                  <c:v>60</c:v>
                </c:pt>
                <c:pt idx="4">
                  <c:v>25</c:v>
                </c:pt>
                <c:pt idx="5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91-49A0-81D2-2331907AAAEF}"/>
            </c:ext>
          </c:extLst>
        </c:ser>
        <c:ser>
          <c:idx val="1"/>
          <c:order val="1"/>
          <c:tx>
            <c:strRef>
              <c:f>Link1x!$J$3</c:f>
              <c:strCache>
                <c:ptCount val="1"/>
                <c:pt idx="0">
                  <c:v>เขตพื้นที่ฯ</c:v>
                </c:pt>
              </c:strCache>
            </c:strRef>
          </c:tx>
          <c:spPr>
            <a:solidFill>
              <a:srgbClr val="FFBDDE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07-6591-49A0-81D2-2331907AAAEF}"/>
              </c:ext>
            </c:extLst>
          </c:dPt>
          <c:dLbls>
            <c:dLbl>
              <c:idx val="3"/>
              <c:numFmt formatCode="#,##0.00" sourceLinked="0"/>
              <c:spPr/>
              <c:txPr>
                <a:bodyPr/>
                <a:lstStyle/>
                <a:p>
                  <a:pPr algn="ctr">
                    <a:defRPr lang="en-US" sz="1700" b="1" i="0" u="none" strike="noStrike" kern="1200" baseline="0">
                      <a:solidFill>
                        <a:srgbClr val="C00000"/>
                      </a:solidFill>
                      <a:latin typeface="TH Sarabun New" pitchFamily="34" charset="-34"/>
                      <a:ea typeface="+mn-ea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591-49A0-81D2-2331907AAA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n-US" sz="1700" b="1" i="0" u="none" strike="noStrike" kern="1200" baseline="0">
                    <a:solidFill>
                      <a:srgbClr val="C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Link1x!$B$4:$J$9</c:f>
              <c:multiLvlStrCache>
                <c:ptCount val="12"/>
                <c:lvl>
                  <c:pt idx="0">
                    <c:v>รวมภาษาไทย</c:v>
                  </c:pt>
                  <c:pt idx="1">
                    <c:v>การอ่าน</c:v>
                  </c:pt>
                  <c:pt idx="2">
                    <c:v>การเขียน</c:v>
                  </c:pt>
                  <c:pt idx="3">
                    <c:v>การฟัง การดู การพูด</c:v>
                  </c:pt>
                  <c:pt idx="4">
                    <c:v>หลักการใช้ภาษา</c:v>
                  </c:pt>
                  <c:pt idx="5">
                    <c:v>วรรณคดี วรรณกรรม</c:v>
                  </c:pt>
                  <c:pt idx="6">
                    <c:v>53.83</c:v>
                  </c:pt>
                  <c:pt idx="7">
                    <c:v>52.12</c:v>
                  </c:pt>
                  <c:pt idx="8">
                    <c:v>46.52</c:v>
                  </c:pt>
                  <c:pt idx="9">
                    <c:v>56.79</c:v>
                  </c:pt>
                  <c:pt idx="10">
                    <c:v>51.32</c:v>
                  </c:pt>
                  <c:pt idx="11">
                    <c:v>44.48</c:v>
                  </c:pt>
                </c:lvl>
                <c:lvl>
                  <c:pt idx="6">
                    <c:v>48.00</c:v>
                  </c:pt>
                  <c:pt idx="7">
                    <c:v>45.45</c:v>
                  </c:pt>
                  <c:pt idx="8">
                    <c:v>50.00</c:v>
                  </c:pt>
                  <c:pt idx="9">
                    <c:v>60.00</c:v>
                  </c:pt>
                  <c:pt idx="10">
                    <c:v>25.00</c:v>
                  </c:pt>
                  <c:pt idx="11">
                    <c:v>33.33</c:v>
                  </c:pt>
                </c:lvl>
              </c:multiLvlStrCache>
            </c:multiLvlStrRef>
          </c:cat>
          <c:val>
            <c:numRef>
              <c:f>Link1x!$J$4:$J$9</c:f>
              <c:numCache>
                <c:formatCode>0.00</c:formatCode>
                <c:ptCount val="6"/>
                <c:pt idx="0">
                  <c:v>53.83</c:v>
                </c:pt>
                <c:pt idx="1">
                  <c:v>52.12246431254696</c:v>
                </c:pt>
                <c:pt idx="2">
                  <c:v>46.520226185297957</c:v>
                </c:pt>
                <c:pt idx="3">
                  <c:v>56.792083514571544</c:v>
                </c:pt>
                <c:pt idx="4">
                  <c:v>51.315789473684212</c:v>
                </c:pt>
                <c:pt idx="5">
                  <c:v>44.479483833550823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591-49A0-81D2-2331907AAA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0659840"/>
        <c:axId val="249972416"/>
        <c:axId val="0"/>
      </c:bar3DChart>
      <c:catAx>
        <c:axId val="25065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49972416"/>
        <c:crosses val="autoZero"/>
        <c:auto val="1"/>
        <c:lblAlgn val="ctr"/>
        <c:lblOffset val="100"/>
        <c:noMultiLvlLbl val="0"/>
      </c:catAx>
      <c:valAx>
        <c:axId val="24997241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06598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718191421968549"/>
          <c:y val="2.25571014373314E-2"/>
          <c:w val="0.26423012565179083"/>
          <c:h val="7.4846238718785055E-2"/>
        </c:manualLayout>
      </c:layout>
      <c:overlay val="0"/>
      <c:spPr>
        <a:ln>
          <a:solidFill>
            <a:srgbClr val="002060"/>
          </a:solidFill>
        </a:ln>
      </c:spPr>
      <c:txPr>
        <a:bodyPr/>
        <a:lstStyle/>
        <a:p>
          <a:pPr algn="ctr" rtl="0">
            <a:defRPr lang="th-TH" sz="1800" b="1" i="0" u="none" strike="noStrike" kern="1200" baseline="0">
              <a:solidFill>
                <a:sysClr val="windowText" lastClr="000000"/>
              </a:solidFill>
              <a:latin typeface="TH Sarabun New" pitchFamily="34" charset="-34"/>
              <a:ea typeface="+mn-ea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021548871947429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7B8B-4630-97D3-92185209DB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Linkx2!$D$12:$I$12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B-4630-97D3-92185209D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979648"/>
        <c:axId val="254102336"/>
        <c:axId val="0"/>
      </c:bar3DChart>
      <c:catAx>
        <c:axId val="253979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4102336"/>
        <c:crosses val="autoZero"/>
        <c:auto val="1"/>
        <c:lblAlgn val="ctr"/>
        <c:lblOffset val="100"/>
        <c:noMultiLvlLbl val="0"/>
      </c:catAx>
      <c:valAx>
        <c:axId val="25410233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3979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6E15-456E-B908-34F939E533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Linkx2!$D$13:$I$13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15-456E-B908-34F939E53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4350336"/>
        <c:axId val="254101184"/>
        <c:axId val="0"/>
      </c:bar3DChart>
      <c:catAx>
        <c:axId val="254350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4101184"/>
        <c:crosses val="autoZero"/>
        <c:auto val="1"/>
        <c:lblAlgn val="ctr"/>
        <c:lblOffset val="100"/>
        <c:noMultiLvlLbl val="0"/>
      </c:catAx>
      <c:valAx>
        <c:axId val="25410118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4350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DA6F-4437-80A4-C3B960B5EB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Linkx2!$D$14:$I$14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6F-4437-80A4-C3B960B5E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4352384"/>
        <c:axId val="254105792"/>
        <c:axId val="0"/>
      </c:bar3DChart>
      <c:catAx>
        <c:axId val="254352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4105792"/>
        <c:crosses val="autoZero"/>
        <c:auto val="1"/>
        <c:lblAlgn val="ctr"/>
        <c:lblOffset val="100"/>
        <c:noMultiLvlLbl val="0"/>
      </c:catAx>
      <c:valAx>
        <c:axId val="25410579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4352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CF36-43DF-9B5C-63B3B84566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Linkx2!$D$15:$I$15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36-43DF-9B5C-63B3B8456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4352896"/>
        <c:axId val="254541824"/>
        <c:axId val="0"/>
      </c:bar3DChart>
      <c:catAx>
        <c:axId val="254352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4541824"/>
        <c:crosses val="autoZero"/>
        <c:auto val="1"/>
        <c:lblAlgn val="ctr"/>
        <c:lblOffset val="100"/>
        <c:noMultiLvlLbl val="0"/>
      </c:catAx>
      <c:valAx>
        <c:axId val="25454182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4352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2B4A-421A-8947-0D27CD6A9A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Linkx2!$D$16:$I$16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4A-421A-8947-0D27CD6A9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4349312"/>
        <c:axId val="254543552"/>
        <c:axId val="0"/>
      </c:bar3DChart>
      <c:catAx>
        <c:axId val="254349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4543552"/>
        <c:crosses val="autoZero"/>
        <c:auto val="1"/>
        <c:lblAlgn val="ctr"/>
        <c:lblOffset val="100"/>
        <c:noMultiLvlLbl val="0"/>
      </c:catAx>
      <c:valAx>
        <c:axId val="25454355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4349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C31B-4AE3-91EA-55A6CDB261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Linkx2!$D$17:$I$17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1B-4AE3-91EA-55A6CDB26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4315520"/>
        <c:axId val="254542400"/>
        <c:axId val="0"/>
      </c:bar3DChart>
      <c:catAx>
        <c:axId val="254315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4542400"/>
        <c:crosses val="autoZero"/>
        <c:auto val="1"/>
        <c:lblAlgn val="ctr"/>
        <c:lblOffset val="100"/>
        <c:noMultiLvlLbl val="0"/>
      </c:catAx>
      <c:valAx>
        <c:axId val="25454240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4315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968-4FC5-8691-B3883165C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Linkx2!$D$18:$I$18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68-4FC5-8691-B3883165C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4314496"/>
        <c:axId val="254547008"/>
        <c:axId val="0"/>
      </c:bar3DChart>
      <c:catAx>
        <c:axId val="254314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4547008"/>
        <c:crosses val="autoZero"/>
        <c:auto val="1"/>
        <c:lblAlgn val="ctr"/>
        <c:lblOffset val="100"/>
        <c:noMultiLvlLbl val="0"/>
      </c:catAx>
      <c:valAx>
        <c:axId val="25454700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4314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D35-40F0-B961-2CB5B5B548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Linkx2!$D$19:$I$19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35-40F0-B961-2CB5B5B54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673024"/>
        <c:axId val="254548736"/>
        <c:axId val="0"/>
      </c:bar3DChart>
      <c:catAx>
        <c:axId val="252673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4548736"/>
        <c:crosses val="autoZero"/>
        <c:auto val="1"/>
        <c:lblAlgn val="ctr"/>
        <c:lblOffset val="100"/>
        <c:noMultiLvlLbl val="0"/>
      </c:catAx>
      <c:valAx>
        <c:axId val="25454873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2673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6E2F-403B-A186-D2595F978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Linkx2!$D$20:$I$20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2F-403B-A186-D2595F978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673536"/>
        <c:axId val="254894656"/>
        <c:axId val="0"/>
      </c:bar3DChart>
      <c:catAx>
        <c:axId val="252673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4894656"/>
        <c:crosses val="autoZero"/>
        <c:auto val="1"/>
        <c:lblAlgn val="ctr"/>
        <c:lblOffset val="100"/>
        <c:noMultiLvlLbl val="0"/>
      </c:catAx>
      <c:valAx>
        <c:axId val="25489465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2673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4E0-45AF-8509-A6D41455B8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Linkx2!$D$21:$I$21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0-45AF-8509-A6D41455B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4985216"/>
        <c:axId val="254896960"/>
        <c:axId val="0"/>
      </c:bar3DChart>
      <c:catAx>
        <c:axId val="254985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4896960"/>
        <c:crosses val="autoZero"/>
        <c:auto val="1"/>
        <c:lblAlgn val="ctr"/>
        <c:lblOffset val="100"/>
        <c:noMultiLvlLbl val="0"/>
      </c:catAx>
      <c:valAx>
        <c:axId val="25489696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4985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2270967978759909"/>
          <c:w val="1"/>
          <c:h val="0.775311834009777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5353"/>
              </a:solidFill>
            </c:spPr>
            <c:extLst>
              <c:ext xmlns:c16="http://schemas.microsoft.com/office/drawing/2014/chart" uri="{C3380CC4-5D6E-409C-BE32-E72D297353CC}">
                <c16:uniqueId val="{00000001-31A5-4E5A-AE4C-CB839E22B04B}"/>
              </c:ext>
            </c:extLst>
          </c:dPt>
          <c:dPt>
            <c:idx val="1"/>
            <c:invertIfNegative val="0"/>
            <c:bubble3D val="0"/>
            <c:spPr>
              <a:solidFill>
                <a:srgbClr val="7F7F7F"/>
              </a:solidFill>
            </c:spPr>
            <c:extLst>
              <c:ext xmlns:c16="http://schemas.microsoft.com/office/drawing/2014/chart" uri="{C3380CC4-5D6E-409C-BE32-E72D297353CC}">
                <c16:uniqueId val="{00000003-31A5-4E5A-AE4C-CB839E22B04B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31A5-4E5A-AE4C-CB839E22B04B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31A5-4E5A-AE4C-CB839E22B04B}"/>
              </c:ext>
            </c:extLst>
          </c:dPt>
          <c:dLbls>
            <c:dLbl>
              <c:idx val="0"/>
              <c:layout>
                <c:manualLayout>
                  <c:x val="1.3676273979919568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A5-4E5A-AE4C-CB839E22B04B}"/>
                </c:ext>
              </c:extLst>
            </c:dLbl>
            <c:dLbl>
              <c:idx val="1"/>
              <c:layout>
                <c:manualLayout>
                  <c:x val="1.5043793690714832E-2"/>
                  <c:y val="-2.320027634402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A5-4E5A-AE4C-CB839E22B04B}"/>
                </c:ext>
              </c:extLst>
            </c:dLbl>
            <c:dLbl>
              <c:idx val="2"/>
              <c:layout>
                <c:manualLayout>
                  <c:x val="1.0941019183935655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A5-4E5A-AE4C-CB839E22B04B}"/>
                </c:ext>
              </c:extLst>
            </c:dLbl>
            <c:dLbl>
              <c:idx val="3"/>
              <c:layout>
                <c:manualLayout>
                  <c:x val="1.2308646581927712E-2"/>
                  <c:y val="-2.1091160312747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A5-4E5A-AE4C-CB839E22B04B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A5-4E5A-AE4C-CB839E22B0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Link1x!$M$3:$P$3</c:f>
              <c:strCache>
                <c:ptCount val="4"/>
                <c:pt idx="0">
                  <c:v>ปรับปรุง</c:v>
                </c:pt>
                <c:pt idx="1">
                  <c:v>พอใช้</c:v>
                </c:pt>
                <c:pt idx="2">
                  <c:v>ดี</c:v>
                </c:pt>
                <c:pt idx="3">
                  <c:v>ดีมาก</c:v>
                </c:pt>
              </c:strCache>
            </c:strRef>
          </c:cat>
          <c:val>
            <c:numRef>
              <c:f>Link1x!$M$4:$P$4</c:f>
              <c:numCache>
                <c:formatCode>0.00</c:formatCode>
                <c:ptCount val="4"/>
                <c:pt idx="0">
                  <c:v>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1A5-4E5A-AE4C-CB839E22B0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0660864"/>
        <c:axId val="249974720"/>
        <c:axId val="0"/>
      </c:bar3DChart>
      <c:catAx>
        <c:axId val="2506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49974720"/>
        <c:crosses val="autoZero"/>
        <c:auto val="1"/>
        <c:lblAlgn val="ctr"/>
        <c:lblOffset val="100"/>
        <c:noMultiLvlLbl val="0"/>
      </c:catAx>
      <c:valAx>
        <c:axId val="24997472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0660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DD83-457F-A6BD-39D4351005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Linkx2!$D$22:$I$22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83-457F-A6BD-39D435100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4987264"/>
        <c:axId val="254896384"/>
        <c:axId val="0"/>
      </c:bar3DChart>
      <c:catAx>
        <c:axId val="254987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4896384"/>
        <c:crosses val="autoZero"/>
        <c:auto val="1"/>
        <c:lblAlgn val="ctr"/>
        <c:lblOffset val="100"/>
        <c:noMultiLvlLbl val="0"/>
      </c:catAx>
      <c:valAx>
        <c:axId val="25489638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4987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190A-4396-B851-59241F304A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Linkx2!$D$23:$I$23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0A-4396-B851-59241F304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5124480"/>
        <c:axId val="254899840"/>
        <c:axId val="0"/>
      </c:bar3DChart>
      <c:catAx>
        <c:axId val="255124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4899840"/>
        <c:crosses val="autoZero"/>
        <c:auto val="1"/>
        <c:lblAlgn val="ctr"/>
        <c:lblOffset val="100"/>
        <c:noMultiLvlLbl val="0"/>
      </c:catAx>
      <c:valAx>
        <c:axId val="25489984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5124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0389469525840632"/>
          <c:w val="0.99776386369888181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74F9-45D4-9B51-6CFD7EFAA6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Linkx2!$D$24:$I$24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F9-45D4-9B51-6CFD7EFAA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5126528"/>
        <c:axId val="254901568"/>
        <c:axId val="0"/>
      </c:bar3DChart>
      <c:catAx>
        <c:axId val="255126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4901568"/>
        <c:crosses val="autoZero"/>
        <c:auto val="1"/>
        <c:lblAlgn val="ctr"/>
        <c:lblOffset val="100"/>
        <c:noMultiLvlLbl val="0"/>
      </c:catAx>
      <c:valAx>
        <c:axId val="25490156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5126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373-4651-AF80-E4D769D790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Linkx2!$D$25:$I$25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73-4651-AF80-E4D769D79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5127040"/>
        <c:axId val="254900992"/>
        <c:axId val="0"/>
      </c:bar3DChart>
      <c:catAx>
        <c:axId val="255127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4900992"/>
        <c:crosses val="autoZero"/>
        <c:auto val="1"/>
        <c:lblAlgn val="ctr"/>
        <c:lblOffset val="100"/>
        <c:noMultiLvlLbl val="0"/>
      </c:catAx>
      <c:valAx>
        <c:axId val="25490099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5127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3DDD-4E73-AF78-6E02FC292F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Linkx2!$D$26:$I$26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DD-4E73-AF78-6E02FC292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5123456"/>
        <c:axId val="254610240"/>
        <c:axId val="0"/>
      </c:bar3DChart>
      <c:catAx>
        <c:axId val="255123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4610240"/>
        <c:crosses val="autoZero"/>
        <c:auto val="1"/>
        <c:lblAlgn val="ctr"/>
        <c:lblOffset val="100"/>
        <c:noMultiLvlLbl val="0"/>
      </c:catAx>
      <c:valAx>
        <c:axId val="25461024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5123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BDE-4651-9158-CD90B92F49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Linkx2!$D$27:$I$27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E-4651-9158-CD90B92F4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4684160"/>
        <c:axId val="254611968"/>
        <c:axId val="0"/>
      </c:bar3DChart>
      <c:catAx>
        <c:axId val="25468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4611968"/>
        <c:crosses val="autoZero"/>
        <c:auto val="1"/>
        <c:lblAlgn val="ctr"/>
        <c:lblOffset val="100"/>
        <c:noMultiLvlLbl val="0"/>
      </c:catAx>
      <c:valAx>
        <c:axId val="25461196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4684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1C06-43CA-A4D1-2B31B3EDB5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Linkx2!$D$28:$I$28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06-43CA-A4D1-2B31B3EDB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4817280"/>
        <c:axId val="254613696"/>
        <c:axId val="0"/>
      </c:bar3DChart>
      <c:catAx>
        <c:axId val="254817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4613696"/>
        <c:crosses val="autoZero"/>
        <c:auto val="1"/>
        <c:lblAlgn val="ctr"/>
        <c:lblOffset val="100"/>
        <c:noMultiLvlLbl val="0"/>
      </c:catAx>
      <c:valAx>
        <c:axId val="25461369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4817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1343-41A9-A290-FB52D0780D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Linkx2!$D$29:$I$29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43-41A9-A290-FB52D0780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4819328"/>
        <c:axId val="254612544"/>
        <c:axId val="0"/>
      </c:bar3DChart>
      <c:catAx>
        <c:axId val="254819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4612544"/>
        <c:crosses val="autoZero"/>
        <c:auto val="1"/>
        <c:lblAlgn val="ctr"/>
        <c:lblOffset val="100"/>
        <c:noMultiLvlLbl val="0"/>
      </c:catAx>
      <c:valAx>
        <c:axId val="25461254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4819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7583-479A-84C3-3ED5411DA6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Linkx2!$D$30:$I$30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83-479A-84C3-3ED5411DA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4819840"/>
        <c:axId val="255624896"/>
        <c:axId val="0"/>
      </c:bar3DChart>
      <c:catAx>
        <c:axId val="254819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5624896"/>
        <c:crosses val="autoZero"/>
        <c:auto val="1"/>
        <c:lblAlgn val="ctr"/>
        <c:lblOffset val="100"/>
        <c:noMultiLvlLbl val="0"/>
      </c:catAx>
      <c:valAx>
        <c:axId val="25562489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4819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6A58-4092-8BB3-1756F491ED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Linkx2!$D$31:$I$31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58-4092-8BB3-1756F491E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5800320"/>
        <c:axId val="255626624"/>
        <c:axId val="0"/>
      </c:bar3DChart>
      <c:catAx>
        <c:axId val="25580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5626624"/>
        <c:crosses val="autoZero"/>
        <c:auto val="1"/>
        <c:lblAlgn val="ctr"/>
        <c:lblOffset val="100"/>
        <c:noMultiLvlLbl val="0"/>
      </c:catAx>
      <c:valAx>
        <c:axId val="25562662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5800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9223292409292662"/>
          <c:w val="1"/>
          <c:h val="0.631917131350244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E86-4FD2-A156-A1123A40C8DF}"/>
              </c:ext>
            </c:extLst>
          </c:dPt>
          <c:dPt>
            <c:idx val="1"/>
            <c:invertIfNegative val="0"/>
            <c:bubble3D val="0"/>
            <c:spPr>
              <a:solidFill>
                <a:srgbClr val="B0DD7F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E86-4FD2-A156-A1123A40C8D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E86-4FD2-A156-A1123A40C8D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E86-4FD2-A156-A1123A40C8DF}"/>
              </c:ext>
            </c:extLst>
          </c:dPt>
          <c:dLbls>
            <c:dLbl>
              <c:idx val="0"/>
              <c:layout>
                <c:manualLayout>
                  <c:x val="-2.5072879319144429E-17"/>
                  <c:y val="-6.32734704302819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86-4FD2-A156-A1123A40C8DF}"/>
                </c:ext>
              </c:extLst>
            </c:dLbl>
            <c:dLbl>
              <c:idx val="1"/>
              <c:layout>
                <c:manualLayout>
                  <c:x val="0"/>
                  <c:y val="-8.4364627240374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86-4FD2-A156-A1123A40C8DF}"/>
                </c:ext>
              </c:extLst>
            </c:dLbl>
            <c:dLbl>
              <c:idx val="2"/>
              <c:layout>
                <c:manualLayout>
                  <c:x val="0"/>
                  <c:y val="-4.2182313620187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86-4FD2-A156-A1123A40C8DF}"/>
                </c:ext>
              </c:extLst>
            </c:dLbl>
            <c:dLbl>
              <c:idx val="3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86-4FD2-A156-A1123A40C8DF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86-4FD2-A156-A1123A40C8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rgbClr val="C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Link1x!$B$4:$B$9</c:f>
              <c:strCache>
                <c:ptCount val="6"/>
                <c:pt idx="0">
                  <c:v>รวมภาษาไทย</c:v>
                </c:pt>
                <c:pt idx="1">
                  <c:v>การอ่าน</c:v>
                </c:pt>
                <c:pt idx="2">
                  <c:v>การเขียน</c:v>
                </c:pt>
                <c:pt idx="3">
                  <c:v>การฟัง การดู การพูด</c:v>
                </c:pt>
                <c:pt idx="4">
                  <c:v>หลักการใช้ภาษา</c:v>
                </c:pt>
                <c:pt idx="5">
                  <c:v>วรรณคดี วรรณกรรม</c:v>
                </c:pt>
              </c:strCache>
            </c:strRef>
          </c:cat>
          <c:val>
            <c:numRef>
              <c:f>Link1x!$K$4:$K$9</c:f>
              <c:numCache>
                <c:formatCode>0.00</c:formatCode>
                <c:ptCount val="6"/>
                <c:pt idx="0">
                  <c:v>-5.8299999999999983</c:v>
                </c:pt>
                <c:pt idx="1">
                  <c:v>-6.6679188580015065</c:v>
                </c:pt>
                <c:pt idx="2">
                  <c:v>3.4797738147020425</c:v>
                </c:pt>
                <c:pt idx="3">
                  <c:v>3.2079164854284556</c:v>
                </c:pt>
                <c:pt idx="4">
                  <c:v>-26.315789473684212</c:v>
                </c:pt>
                <c:pt idx="5">
                  <c:v>-11.146150500217495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86-4FD2-A156-A1123A40C8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50662400"/>
        <c:axId val="249976448"/>
      </c:barChart>
      <c:catAx>
        <c:axId val="25066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49976448"/>
        <c:crosses val="autoZero"/>
        <c:auto val="1"/>
        <c:lblAlgn val="ctr"/>
        <c:lblOffset val="100"/>
        <c:noMultiLvlLbl val="0"/>
      </c:catAx>
      <c:valAx>
        <c:axId val="24997644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0662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C674-44B7-98B7-8360AFF8E7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Linkx2!$D$32:$I$32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74-44B7-98B7-8360AFF8E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5802368"/>
        <c:axId val="255628352"/>
        <c:axId val="0"/>
      </c:bar3DChart>
      <c:catAx>
        <c:axId val="25580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5628352"/>
        <c:crosses val="autoZero"/>
        <c:auto val="1"/>
        <c:lblAlgn val="ctr"/>
        <c:lblOffset val="100"/>
        <c:noMultiLvlLbl val="0"/>
      </c:catAx>
      <c:valAx>
        <c:axId val="25562835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5802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6837-4FE7-BF33-2BFA73F993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Linkx2!$D$33:$I$33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37-4FE7-BF33-2BFA73F99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5964160"/>
        <c:axId val="255630656"/>
        <c:axId val="0"/>
      </c:bar3DChart>
      <c:catAx>
        <c:axId val="25596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5630656"/>
        <c:crosses val="autoZero"/>
        <c:auto val="1"/>
        <c:lblAlgn val="ctr"/>
        <c:lblOffset val="100"/>
        <c:noMultiLvlLbl val="0"/>
      </c:catAx>
      <c:valAx>
        <c:axId val="25563065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5964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CAB-4B7A-BAFD-5E902CCCB3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Linkx2!$D$34:$I$34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AB-4B7A-BAFD-5E902CCCB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5964672"/>
        <c:axId val="255630080"/>
        <c:axId val="0"/>
      </c:bar3DChart>
      <c:catAx>
        <c:axId val="255964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5630080"/>
        <c:crosses val="autoZero"/>
        <c:auto val="1"/>
        <c:lblAlgn val="ctr"/>
        <c:lblOffset val="100"/>
        <c:noMultiLvlLbl val="0"/>
      </c:catAx>
      <c:valAx>
        <c:axId val="25563008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5964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3810-4314-ACE9-4851F32751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Linkx2!$D$35:$I$35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10-4314-ACE9-4851F3275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5966208"/>
        <c:axId val="256084800"/>
        <c:axId val="0"/>
      </c:bar3DChart>
      <c:catAx>
        <c:axId val="255966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6084800"/>
        <c:crosses val="autoZero"/>
        <c:auto val="1"/>
        <c:lblAlgn val="ctr"/>
        <c:lblOffset val="100"/>
        <c:noMultiLvlLbl val="0"/>
      </c:catAx>
      <c:valAx>
        <c:axId val="25608480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5966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0AE-4891-80C5-28D31F32F2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Linkx2!$D$36:$I$36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AE-4891-80C5-28D31F32F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6229376"/>
        <c:axId val="256087680"/>
        <c:axId val="0"/>
      </c:bar3DChart>
      <c:catAx>
        <c:axId val="256229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6087680"/>
        <c:crosses val="autoZero"/>
        <c:auto val="1"/>
        <c:lblAlgn val="ctr"/>
        <c:lblOffset val="100"/>
        <c:noMultiLvlLbl val="0"/>
      </c:catAx>
      <c:valAx>
        <c:axId val="25608768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6229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B969-4613-BE02-482D745D99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Linkx2!$D$37:$I$37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69-4613-BE02-482D745D9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6230912"/>
        <c:axId val="256089408"/>
        <c:axId val="0"/>
      </c:bar3DChart>
      <c:catAx>
        <c:axId val="256230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6089408"/>
        <c:crosses val="autoZero"/>
        <c:auto val="1"/>
        <c:lblAlgn val="ctr"/>
        <c:lblOffset val="100"/>
        <c:noMultiLvlLbl val="0"/>
      </c:catAx>
      <c:valAx>
        <c:axId val="25608940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6230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241F-4B83-9712-73F173689F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Linkx2!$D$38:$I$38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1F-4B83-9712-73F173689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6232448"/>
        <c:axId val="256287872"/>
        <c:axId val="0"/>
      </c:bar3DChart>
      <c:catAx>
        <c:axId val="256232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6287872"/>
        <c:crosses val="autoZero"/>
        <c:auto val="1"/>
        <c:lblAlgn val="ctr"/>
        <c:lblOffset val="100"/>
        <c:noMultiLvlLbl val="0"/>
      </c:catAx>
      <c:valAx>
        <c:axId val="25628787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6232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2776-413A-AE98-CFFC838699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Linkx2!$D$39:$I$39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76-413A-AE98-CFFC83869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593152"/>
        <c:axId val="256289600"/>
        <c:axId val="0"/>
      </c:bar3DChart>
      <c:catAx>
        <c:axId val="252593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6289600"/>
        <c:crosses val="autoZero"/>
        <c:auto val="1"/>
        <c:lblAlgn val="ctr"/>
        <c:lblOffset val="100"/>
        <c:noMultiLvlLbl val="0"/>
      </c:catAx>
      <c:valAx>
        <c:axId val="25628960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2593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26C-4483-A860-F7C76281E9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Linkx2!$D$40:$I$40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6C-4483-A860-F7C76281E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2593664"/>
        <c:axId val="256288448"/>
        <c:axId val="0"/>
      </c:bar3DChart>
      <c:catAx>
        <c:axId val="25259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6288448"/>
        <c:crosses val="autoZero"/>
        <c:auto val="1"/>
        <c:lblAlgn val="ctr"/>
        <c:lblOffset val="100"/>
        <c:noMultiLvlLbl val="0"/>
      </c:catAx>
      <c:valAx>
        <c:axId val="25628844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2593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7BDB-4B86-A3D4-DC4567F58E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Linkx2!$D$41:$I$41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DB-4B86-A3D4-DC4567F58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6231424"/>
        <c:axId val="256293056"/>
        <c:axId val="0"/>
      </c:bar3DChart>
      <c:catAx>
        <c:axId val="25623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6293056"/>
        <c:crosses val="autoZero"/>
        <c:auto val="1"/>
        <c:lblAlgn val="ctr"/>
        <c:lblOffset val="100"/>
        <c:noMultiLvlLbl val="0"/>
      </c:catAx>
      <c:valAx>
        <c:axId val="25629305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6231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678-441A-80FC-93679044E0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Linkx2!$D$6:$I$6</c:f>
              <c:numCache>
                <c:formatCode>0.00</c:formatCode>
                <c:ptCount val="6"/>
                <c:pt idx="0">
                  <c:v>45.454545454545453</c:v>
                </c:pt>
                <c:pt idx="1">
                  <c:v>50</c:v>
                </c:pt>
                <c:pt idx="2">
                  <c:v>80</c:v>
                </c:pt>
                <c:pt idx="3">
                  <c:v>25</c:v>
                </c:pt>
                <c:pt idx="4">
                  <c:v>33.333333333333336</c:v>
                </c:pt>
                <c:pt idx="5">
                  <c:v>46.757575757575758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78-441A-80FC-93679044E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705344"/>
        <c:axId val="250389056"/>
        <c:axId val="0"/>
      </c:bar3DChart>
      <c:catAx>
        <c:axId val="251705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0389056"/>
        <c:crosses val="autoZero"/>
        <c:auto val="1"/>
        <c:lblAlgn val="ctr"/>
        <c:lblOffset val="100"/>
        <c:noMultiLvlLbl val="0"/>
      </c:catAx>
      <c:valAx>
        <c:axId val="25038905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1705344"/>
        <c:crosses val="autoZero"/>
        <c:crossBetween val="between"/>
      </c:valAx>
    </c:plotArea>
    <c:plotVisOnly val="1"/>
    <c:dispBlanksAs val="gap"/>
    <c:showDLblsOverMax val="0"/>
  </c:chart>
  <c:printSettings>
    <c:headerFooter>
      <c:oddFooter>&amp;CTesting Analyze Program (TAP)
&amp;9&amp;K7030A0P.4 (2560)</c:oddFooter>
    </c:headerFooter>
    <c:pageMargins b="0.75" l="0.7" r="0.7" t="0.75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B0DE-48E5-B5C3-049C03ECA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Linkx2!$D$42:$I$42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DE-48E5-B5C3-049C03ECA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6812032"/>
        <c:axId val="256745472"/>
        <c:axId val="0"/>
      </c:bar3DChart>
      <c:catAx>
        <c:axId val="256812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6745472"/>
        <c:crosses val="autoZero"/>
        <c:auto val="1"/>
        <c:lblAlgn val="ctr"/>
        <c:lblOffset val="100"/>
        <c:noMultiLvlLbl val="0"/>
      </c:catAx>
      <c:valAx>
        <c:axId val="25674547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6812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B9E4-4F50-A04B-01A0D20F73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Linkx2!$D$43:$I$43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E4-4F50-A04B-01A0D20F7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6814080"/>
        <c:axId val="256747200"/>
        <c:axId val="0"/>
      </c:bar3DChart>
      <c:catAx>
        <c:axId val="25681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6747200"/>
        <c:crosses val="autoZero"/>
        <c:auto val="1"/>
        <c:lblAlgn val="ctr"/>
        <c:lblOffset val="100"/>
        <c:noMultiLvlLbl val="0"/>
      </c:catAx>
      <c:valAx>
        <c:axId val="25674720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6814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64A7-48B8-8D8A-019D35D0D1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Linkx2!$D$44:$I$44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A7-48B8-8D8A-019D35D0D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6814592"/>
        <c:axId val="256746048"/>
        <c:axId val="0"/>
      </c:bar3DChart>
      <c:catAx>
        <c:axId val="25681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6746048"/>
        <c:crosses val="autoZero"/>
        <c:auto val="1"/>
        <c:lblAlgn val="ctr"/>
        <c:lblOffset val="100"/>
        <c:noMultiLvlLbl val="0"/>
      </c:catAx>
      <c:valAx>
        <c:axId val="25674604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6814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1041-4C22-B1F8-CBFD7CEB35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Linkx2!$D$45:$I$45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41-4C22-B1F8-CBFD7CEB3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6963584"/>
        <c:axId val="256750656"/>
        <c:axId val="0"/>
      </c:bar3DChart>
      <c:catAx>
        <c:axId val="256963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6750656"/>
        <c:crosses val="autoZero"/>
        <c:auto val="1"/>
        <c:lblAlgn val="ctr"/>
        <c:lblOffset val="100"/>
        <c:noMultiLvlLbl val="0"/>
      </c:catAx>
      <c:valAx>
        <c:axId val="25675065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6963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4025-4306-89E7-9222A22626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Linkx2!$D$46:$I$46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25-4306-89E7-9222A2262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6965632"/>
        <c:axId val="256752384"/>
        <c:axId val="0"/>
      </c:bar3DChart>
      <c:catAx>
        <c:axId val="256965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6752384"/>
        <c:crosses val="autoZero"/>
        <c:auto val="1"/>
        <c:lblAlgn val="ctr"/>
        <c:lblOffset val="100"/>
        <c:noMultiLvlLbl val="0"/>
      </c:catAx>
      <c:valAx>
        <c:axId val="25675238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6965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329-4647-8609-504452B28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Linkx2!$D$47:$I$47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29-4647-8609-504452B28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7119232"/>
        <c:axId val="257229376"/>
        <c:axId val="0"/>
      </c:bar3DChart>
      <c:catAx>
        <c:axId val="257119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7229376"/>
        <c:crosses val="autoZero"/>
        <c:auto val="1"/>
        <c:lblAlgn val="ctr"/>
        <c:lblOffset val="100"/>
        <c:noMultiLvlLbl val="0"/>
      </c:catAx>
      <c:valAx>
        <c:axId val="25722937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7119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211-4FC0-9DA9-1A675DC364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Linkx2!$D$48:$I$48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11-4FC0-9DA9-1A675DC36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7119744"/>
        <c:axId val="256752960"/>
        <c:axId val="0"/>
      </c:bar3DChart>
      <c:catAx>
        <c:axId val="25711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6752960"/>
        <c:crosses val="autoZero"/>
        <c:auto val="1"/>
        <c:lblAlgn val="ctr"/>
        <c:lblOffset val="100"/>
        <c:noMultiLvlLbl val="0"/>
      </c:catAx>
      <c:valAx>
        <c:axId val="25675296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7119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198-408C-B0DF-F139DC7BE8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Linkx2!$D$49:$I$49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98-408C-B0DF-F139DC7BE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7121280"/>
        <c:axId val="257232832"/>
        <c:axId val="0"/>
      </c:bar3DChart>
      <c:catAx>
        <c:axId val="25712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7232832"/>
        <c:crosses val="autoZero"/>
        <c:auto val="1"/>
        <c:lblAlgn val="ctr"/>
        <c:lblOffset val="100"/>
        <c:noMultiLvlLbl val="0"/>
      </c:catAx>
      <c:valAx>
        <c:axId val="25723283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7121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E52F-4067-874D-B408DC7FA9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Linkx2!$D$50:$I$50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2F-4067-874D-B408DC7FA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7401856"/>
        <c:axId val="257234560"/>
        <c:axId val="0"/>
      </c:bar3DChart>
      <c:catAx>
        <c:axId val="257401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7234560"/>
        <c:crosses val="autoZero"/>
        <c:auto val="1"/>
        <c:lblAlgn val="ctr"/>
        <c:lblOffset val="100"/>
        <c:noMultiLvlLbl val="0"/>
      </c:catAx>
      <c:valAx>
        <c:axId val="25723456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7401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EC76-403C-9692-D2F6448729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Linkx2!$D$51:$I$51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76-403C-9692-D2F644872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7403904"/>
        <c:axId val="257236288"/>
        <c:axId val="0"/>
      </c:bar3DChart>
      <c:catAx>
        <c:axId val="257403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7236288"/>
        <c:crosses val="autoZero"/>
        <c:auto val="1"/>
        <c:lblAlgn val="ctr"/>
        <c:lblOffset val="100"/>
        <c:noMultiLvlLbl val="0"/>
      </c:catAx>
      <c:valAx>
        <c:axId val="25723628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7403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2EA1-4FD8-BC66-0D9A14A04B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Linkx2!$D$7:$I$7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A1-4FD8-BC66-0D9A14A04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773952"/>
        <c:axId val="250390784"/>
        <c:axId val="0"/>
      </c:bar3DChart>
      <c:catAx>
        <c:axId val="251773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0390784"/>
        <c:crosses val="autoZero"/>
        <c:auto val="1"/>
        <c:lblAlgn val="ctr"/>
        <c:lblOffset val="100"/>
        <c:noMultiLvlLbl val="0"/>
      </c:catAx>
      <c:valAx>
        <c:axId val="25039078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1773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5F7-465B-BB50-C40B22BB85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Linkx2!$D$52:$I$52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F7-465B-BB50-C40B22BB8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6488448"/>
        <c:axId val="257235136"/>
        <c:axId val="0"/>
      </c:bar3DChart>
      <c:catAx>
        <c:axId val="256488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7235136"/>
        <c:crosses val="autoZero"/>
        <c:auto val="1"/>
        <c:lblAlgn val="ctr"/>
        <c:lblOffset val="100"/>
        <c:noMultiLvlLbl val="0"/>
      </c:catAx>
      <c:valAx>
        <c:axId val="25723513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6488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91F2-4585-8ED8-6EEFBE8BD6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Linkx2!$D$53:$I$53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F2-4585-8ED8-6EEFBE8BD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6490496"/>
        <c:axId val="257272640"/>
        <c:axId val="0"/>
      </c:bar3DChart>
      <c:catAx>
        <c:axId val="256490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7272640"/>
        <c:crosses val="autoZero"/>
        <c:auto val="1"/>
        <c:lblAlgn val="ctr"/>
        <c:lblOffset val="100"/>
        <c:noMultiLvlLbl val="0"/>
      </c:catAx>
      <c:valAx>
        <c:axId val="25727264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6490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1B4E-4810-9050-1B08B386A7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Linkx2!$D$54:$I$54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4E-4810-9050-1B08B386A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6491008"/>
        <c:axId val="257274368"/>
        <c:axId val="0"/>
      </c:bar3DChart>
      <c:catAx>
        <c:axId val="256491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7274368"/>
        <c:crosses val="autoZero"/>
        <c:auto val="1"/>
        <c:lblAlgn val="ctr"/>
        <c:lblOffset val="100"/>
        <c:noMultiLvlLbl val="0"/>
      </c:catAx>
      <c:valAx>
        <c:axId val="25727436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6491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C886-4391-8FD4-7EBDC54E1E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Linkx2!$D$55:$I$55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86-4391-8FD4-7EBDC54E1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7876992"/>
        <c:axId val="257276096"/>
        <c:axId val="0"/>
      </c:bar3DChart>
      <c:catAx>
        <c:axId val="257876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7276096"/>
        <c:crosses val="autoZero"/>
        <c:auto val="1"/>
        <c:lblAlgn val="ctr"/>
        <c:lblOffset val="100"/>
        <c:noMultiLvlLbl val="0"/>
      </c:catAx>
      <c:valAx>
        <c:axId val="25727609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7876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8D7-4426-BA59-C57D60E260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Linkx2!$D$56:$I$56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7-4426-BA59-C57D60E26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7879040"/>
        <c:axId val="257274944"/>
        <c:axId val="0"/>
      </c:bar3DChart>
      <c:catAx>
        <c:axId val="257879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7274944"/>
        <c:crosses val="autoZero"/>
        <c:auto val="1"/>
        <c:lblAlgn val="ctr"/>
        <c:lblOffset val="100"/>
        <c:noMultiLvlLbl val="0"/>
      </c:catAx>
      <c:valAx>
        <c:axId val="25727494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7879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E93-4622-B7B0-E2078E4009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Linkx2!$D$57:$I$57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93-4622-B7B0-E2078E400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8003968"/>
        <c:axId val="258025152"/>
        <c:axId val="0"/>
      </c:bar3DChart>
      <c:catAx>
        <c:axId val="258003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8025152"/>
        <c:crosses val="autoZero"/>
        <c:auto val="1"/>
        <c:lblAlgn val="ctr"/>
        <c:lblOffset val="100"/>
        <c:noMultiLvlLbl val="0"/>
      </c:catAx>
      <c:valAx>
        <c:axId val="25802515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8003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11D5-45DB-A1FB-12E26A5B36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Linkx2!$D$59:$I$59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D5-45DB-A1FB-12E26A5B3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8004480"/>
        <c:axId val="258026880"/>
        <c:axId val="0"/>
      </c:bar3DChart>
      <c:catAx>
        <c:axId val="258004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8026880"/>
        <c:crosses val="autoZero"/>
        <c:auto val="1"/>
        <c:lblAlgn val="ctr"/>
        <c:lblOffset val="100"/>
        <c:noMultiLvlLbl val="0"/>
      </c:catAx>
      <c:valAx>
        <c:axId val="25802688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8004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78AC-47F3-8B30-F2644A584B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Linkx2!$D$60:$I$60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AC-47F3-8B30-F2644A584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8006016"/>
        <c:axId val="258028608"/>
        <c:axId val="0"/>
      </c:bar3DChart>
      <c:catAx>
        <c:axId val="258006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8028608"/>
        <c:crosses val="autoZero"/>
        <c:auto val="1"/>
        <c:lblAlgn val="ctr"/>
        <c:lblOffset val="100"/>
        <c:noMultiLvlLbl val="0"/>
      </c:catAx>
      <c:valAx>
        <c:axId val="25802860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8006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906612663089348E-2"/>
          <c:y val="0.10389469525840632"/>
          <c:w val="0.94834352918393683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B176-4787-856F-EE805724F0D2}"/>
              </c:ext>
            </c:extLst>
          </c:dPt>
          <c:dLbls>
            <c:dLbl>
              <c:idx val="5"/>
              <c:spPr/>
              <c:txPr>
                <a:bodyPr/>
                <a:lstStyle/>
                <a:p>
                  <a:pPr>
                    <a:defRPr sz="1400" b="1">
                      <a:solidFill>
                        <a:srgbClr val="FF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176-4787-856F-EE805724F0D2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 sz="1400" b="1">
                      <a:solidFill>
                        <a:sysClr val="windowText" lastClr="0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176-4787-856F-EE805724F0D2}"/>
                </c:ext>
              </c:extLst>
            </c:dLbl>
            <c:dLbl>
              <c:idx val="15"/>
              <c:spPr/>
              <c:txPr>
                <a:bodyPr/>
                <a:lstStyle/>
                <a:p>
                  <a:pPr>
                    <a:defRPr sz="1400" b="1">
                      <a:solidFill>
                        <a:sysClr val="windowText" lastClr="0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176-4787-856F-EE805724F0D2}"/>
                </c:ext>
              </c:extLst>
            </c:dLbl>
            <c:dLbl>
              <c:idx val="16"/>
              <c:spPr/>
              <c:txPr>
                <a:bodyPr/>
                <a:lstStyle/>
                <a:p>
                  <a:pPr>
                    <a:defRPr sz="1400" b="1">
                      <a:solidFill>
                        <a:srgbClr val="FF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176-4787-856F-EE805724F0D2}"/>
                </c:ext>
              </c:extLst>
            </c:dLbl>
            <c:dLbl>
              <c:idx val="23"/>
              <c:spPr/>
              <c:txPr>
                <a:bodyPr/>
                <a:lstStyle/>
                <a:p>
                  <a:pPr>
                    <a:defRPr sz="1400" b="1">
                      <a:solidFill>
                        <a:srgbClr val="FF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176-4787-856F-EE805724F0D2}"/>
                </c:ext>
              </c:extLst>
            </c:dLbl>
            <c:dLbl>
              <c:idx val="24"/>
              <c:spPr/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176-4787-856F-EE805724F0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Linkx2!$D$6:$I$6</c:f>
              <c:numCache>
                <c:formatCode>0.00</c:formatCode>
                <c:ptCount val="6"/>
                <c:pt idx="0">
                  <c:v>45.454545454545453</c:v>
                </c:pt>
                <c:pt idx="1">
                  <c:v>50</c:v>
                </c:pt>
                <c:pt idx="2">
                  <c:v>80</c:v>
                </c:pt>
                <c:pt idx="3">
                  <c:v>25</c:v>
                </c:pt>
                <c:pt idx="4">
                  <c:v>33.333333333333336</c:v>
                </c:pt>
                <c:pt idx="5">
                  <c:v>46.757575757575758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6-4787-856F-EE805724F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8315264"/>
        <c:axId val="258027456"/>
        <c:axId val="0"/>
      </c:bar3DChart>
      <c:catAx>
        <c:axId val="258315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8027456"/>
        <c:crosses val="autoZero"/>
        <c:auto val="1"/>
        <c:lblAlgn val="ctr"/>
        <c:lblOffset val="100"/>
        <c:noMultiLvlLbl val="0"/>
      </c:catAx>
      <c:valAx>
        <c:axId val="25802745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8315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70BE-48D9-B64F-4E6D72EDE5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Linkx2!$D$61:$I$61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BE-48D9-B64F-4E6D72EDE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8317312"/>
        <c:axId val="257622592"/>
        <c:axId val="0"/>
      </c:bar3DChart>
      <c:catAx>
        <c:axId val="258317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7622592"/>
        <c:crosses val="autoZero"/>
        <c:auto val="1"/>
        <c:lblAlgn val="ctr"/>
        <c:lblOffset val="100"/>
        <c:noMultiLvlLbl val="0"/>
      </c:catAx>
      <c:valAx>
        <c:axId val="25762259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8317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395-4E07-BE39-FCD3268887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Linkx2!$D$8:$I$8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95-4E07-BE39-FCD326888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774464"/>
        <c:axId val="250392512"/>
        <c:axId val="0"/>
      </c:bar3DChart>
      <c:catAx>
        <c:axId val="251774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0392512"/>
        <c:crosses val="autoZero"/>
        <c:auto val="1"/>
        <c:lblAlgn val="ctr"/>
        <c:lblOffset val="100"/>
        <c:noMultiLvlLbl val="0"/>
      </c:catAx>
      <c:valAx>
        <c:axId val="25039251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1774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1331-43DB-99B8-8510C51A22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Linkx2!$D$62:$I$62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31-43DB-99B8-8510C51A2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170"/>
        <c:shape val="cylinder"/>
        <c:axId val="258317824"/>
        <c:axId val="257624320"/>
        <c:axId val="0"/>
      </c:bar3DChart>
      <c:catAx>
        <c:axId val="258317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7624320"/>
        <c:crosses val="autoZero"/>
        <c:auto val="1"/>
        <c:lblAlgn val="ctr"/>
        <c:lblOffset val="100"/>
        <c:noMultiLvlLbl val="0"/>
      </c:catAx>
      <c:valAx>
        <c:axId val="25762432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8317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2523-4753-A63F-D217FCACCD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Linkx2!$D$63:$I$63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23-4753-A63F-D217FCACC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8314240"/>
        <c:axId val="257626624"/>
        <c:axId val="0"/>
      </c:bar3DChart>
      <c:catAx>
        <c:axId val="258314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7626624"/>
        <c:crosses val="autoZero"/>
        <c:auto val="1"/>
        <c:lblAlgn val="ctr"/>
        <c:lblOffset val="100"/>
        <c:noMultiLvlLbl val="0"/>
      </c:catAx>
      <c:valAx>
        <c:axId val="25762662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8314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AE4-45BE-B72F-F35E1FCA59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Linkx2!$D$64:$I$64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E4-45BE-B72F-F35E1FCA5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7690624"/>
        <c:axId val="257628352"/>
        <c:axId val="0"/>
      </c:bar3DChart>
      <c:catAx>
        <c:axId val="25769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7628352"/>
        <c:crosses val="autoZero"/>
        <c:auto val="1"/>
        <c:lblAlgn val="ctr"/>
        <c:lblOffset val="100"/>
        <c:noMultiLvlLbl val="0"/>
      </c:catAx>
      <c:valAx>
        <c:axId val="25762835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7690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0D0-4266-9A09-76B851337E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Linkx2!$D$65:$I$65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D0-4266-9A09-76B851337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8868224"/>
        <c:axId val="257627776"/>
        <c:axId val="0"/>
      </c:bar3DChart>
      <c:catAx>
        <c:axId val="258868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7627776"/>
        <c:crosses val="autoZero"/>
        <c:auto val="1"/>
        <c:lblAlgn val="ctr"/>
        <c:lblOffset val="100"/>
        <c:noMultiLvlLbl val="0"/>
      </c:catAx>
      <c:valAx>
        <c:axId val="25762777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8868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4485-4D01-A739-F51BEB7E5A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Linkx2!$D$58:$I$58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85-4D01-A739-F51BEB7E5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8868736"/>
        <c:axId val="258819776"/>
        <c:axId val="0"/>
      </c:bar3DChart>
      <c:catAx>
        <c:axId val="258868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8819776"/>
        <c:crosses val="autoZero"/>
        <c:auto val="1"/>
        <c:lblAlgn val="ctr"/>
        <c:lblOffset val="100"/>
        <c:noMultiLvlLbl val="0"/>
      </c:catAx>
      <c:valAx>
        <c:axId val="25881977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8868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12F0-4D36-9367-C477849953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Linkx2!$D$9:$I$9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F0-4D36-9367-C47784995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1776000"/>
        <c:axId val="250391360"/>
        <c:axId val="0"/>
      </c:bar3DChart>
      <c:catAx>
        <c:axId val="251776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0391360"/>
        <c:crosses val="autoZero"/>
        <c:auto val="1"/>
        <c:lblAlgn val="ctr"/>
        <c:lblOffset val="100"/>
        <c:noMultiLvlLbl val="0"/>
      </c:catAx>
      <c:valAx>
        <c:axId val="25039136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1776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E084-42ED-B650-9769F0548B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Linkx2!$D$10:$I$10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84-42ED-B650-9769F0548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977600"/>
        <c:axId val="250395968"/>
        <c:axId val="0"/>
      </c:bar3DChart>
      <c:catAx>
        <c:axId val="25397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0395968"/>
        <c:crosses val="autoZero"/>
        <c:auto val="1"/>
        <c:lblAlgn val="ctr"/>
        <c:lblOffset val="100"/>
        <c:noMultiLvlLbl val="0"/>
      </c:catAx>
      <c:valAx>
        <c:axId val="25039596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3977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999F-42B5-AEFD-8E5867E981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Linkx2!$D$5:$I$5</c:f>
              <c:strCache>
                <c:ptCount val="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</c:strCache>
            </c:strRef>
          </c:cat>
          <c:val>
            <c:numRef>
              <c:f>Linkx2!$D$11:$I$11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9F-42B5-AEFD-8E5867E98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978112"/>
        <c:axId val="254100608"/>
        <c:axId val="0"/>
      </c:bar3DChart>
      <c:catAx>
        <c:axId val="253978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54100608"/>
        <c:crosses val="autoZero"/>
        <c:auto val="1"/>
        <c:lblAlgn val="ctr"/>
        <c:lblOffset val="100"/>
        <c:noMultiLvlLbl val="0"/>
      </c:catAx>
      <c:valAx>
        <c:axId val="25410060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53978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chart" Target="../charts/chart16.xml"/><Relationship Id="rId18" Type="http://schemas.openxmlformats.org/officeDocument/2006/relationships/chart" Target="../charts/chart21.xml"/><Relationship Id="rId26" Type="http://schemas.openxmlformats.org/officeDocument/2006/relationships/chart" Target="../charts/chart29.xml"/><Relationship Id="rId3" Type="http://schemas.openxmlformats.org/officeDocument/2006/relationships/chart" Target="../charts/chart6.xml"/><Relationship Id="rId21" Type="http://schemas.openxmlformats.org/officeDocument/2006/relationships/chart" Target="../charts/chart24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17" Type="http://schemas.openxmlformats.org/officeDocument/2006/relationships/chart" Target="../charts/chart20.xml"/><Relationship Id="rId25" Type="http://schemas.openxmlformats.org/officeDocument/2006/relationships/chart" Target="../charts/chart28.xml"/><Relationship Id="rId2" Type="http://schemas.openxmlformats.org/officeDocument/2006/relationships/chart" Target="../charts/chart5.xml"/><Relationship Id="rId16" Type="http://schemas.openxmlformats.org/officeDocument/2006/relationships/chart" Target="../charts/chart19.xml"/><Relationship Id="rId20" Type="http://schemas.openxmlformats.org/officeDocument/2006/relationships/chart" Target="../charts/chart23.xml"/><Relationship Id="rId29" Type="http://schemas.openxmlformats.org/officeDocument/2006/relationships/chart" Target="../charts/chart32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24" Type="http://schemas.openxmlformats.org/officeDocument/2006/relationships/chart" Target="../charts/chart27.xml"/><Relationship Id="rId5" Type="http://schemas.openxmlformats.org/officeDocument/2006/relationships/chart" Target="../charts/chart8.xml"/><Relationship Id="rId15" Type="http://schemas.openxmlformats.org/officeDocument/2006/relationships/chart" Target="../charts/chart18.xml"/><Relationship Id="rId23" Type="http://schemas.openxmlformats.org/officeDocument/2006/relationships/chart" Target="../charts/chart26.xml"/><Relationship Id="rId28" Type="http://schemas.openxmlformats.org/officeDocument/2006/relationships/chart" Target="../charts/chart31.xml"/><Relationship Id="rId10" Type="http://schemas.openxmlformats.org/officeDocument/2006/relationships/chart" Target="../charts/chart13.xml"/><Relationship Id="rId19" Type="http://schemas.openxmlformats.org/officeDocument/2006/relationships/chart" Target="../charts/chart22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chart" Target="../charts/chart17.xml"/><Relationship Id="rId22" Type="http://schemas.openxmlformats.org/officeDocument/2006/relationships/chart" Target="../charts/chart25.xml"/><Relationship Id="rId27" Type="http://schemas.openxmlformats.org/officeDocument/2006/relationships/chart" Target="../charts/chart30.xml"/><Relationship Id="rId30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13" Type="http://schemas.openxmlformats.org/officeDocument/2006/relationships/chart" Target="../charts/chart46.xml"/><Relationship Id="rId18" Type="http://schemas.openxmlformats.org/officeDocument/2006/relationships/chart" Target="../charts/chart51.xml"/><Relationship Id="rId26" Type="http://schemas.openxmlformats.org/officeDocument/2006/relationships/chart" Target="../charts/chart59.xml"/><Relationship Id="rId3" Type="http://schemas.openxmlformats.org/officeDocument/2006/relationships/chart" Target="../charts/chart36.xml"/><Relationship Id="rId21" Type="http://schemas.openxmlformats.org/officeDocument/2006/relationships/chart" Target="../charts/chart54.xml"/><Relationship Id="rId7" Type="http://schemas.openxmlformats.org/officeDocument/2006/relationships/chart" Target="../charts/chart40.xml"/><Relationship Id="rId12" Type="http://schemas.openxmlformats.org/officeDocument/2006/relationships/chart" Target="../charts/chart45.xml"/><Relationship Id="rId17" Type="http://schemas.openxmlformats.org/officeDocument/2006/relationships/chart" Target="../charts/chart50.xml"/><Relationship Id="rId25" Type="http://schemas.openxmlformats.org/officeDocument/2006/relationships/chart" Target="../charts/chart58.xml"/><Relationship Id="rId2" Type="http://schemas.openxmlformats.org/officeDocument/2006/relationships/chart" Target="../charts/chart35.xml"/><Relationship Id="rId16" Type="http://schemas.openxmlformats.org/officeDocument/2006/relationships/chart" Target="../charts/chart49.xml"/><Relationship Id="rId20" Type="http://schemas.openxmlformats.org/officeDocument/2006/relationships/chart" Target="../charts/chart53.xml"/><Relationship Id="rId29" Type="http://schemas.openxmlformats.org/officeDocument/2006/relationships/chart" Target="../charts/chart62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11" Type="http://schemas.openxmlformats.org/officeDocument/2006/relationships/chart" Target="../charts/chart44.xml"/><Relationship Id="rId24" Type="http://schemas.openxmlformats.org/officeDocument/2006/relationships/chart" Target="../charts/chart57.xml"/><Relationship Id="rId5" Type="http://schemas.openxmlformats.org/officeDocument/2006/relationships/chart" Target="../charts/chart38.xml"/><Relationship Id="rId15" Type="http://schemas.openxmlformats.org/officeDocument/2006/relationships/chart" Target="../charts/chart48.xml"/><Relationship Id="rId23" Type="http://schemas.openxmlformats.org/officeDocument/2006/relationships/chart" Target="../charts/chart56.xml"/><Relationship Id="rId28" Type="http://schemas.openxmlformats.org/officeDocument/2006/relationships/chart" Target="../charts/chart61.xml"/><Relationship Id="rId10" Type="http://schemas.openxmlformats.org/officeDocument/2006/relationships/chart" Target="../charts/chart43.xml"/><Relationship Id="rId19" Type="http://schemas.openxmlformats.org/officeDocument/2006/relationships/chart" Target="../charts/chart52.xml"/><Relationship Id="rId31" Type="http://schemas.openxmlformats.org/officeDocument/2006/relationships/chart" Target="../charts/chart64.xml"/><Relationship Id="rId4" Type="http://schemas.openxmlformats.org/officeDocument/2006/relationships/chart" Target="../charts/chart37.xml"/><Relationship Id="rId9" Type="http://schemas.openxmlformats.org/officeDocument/2006/relationships/chart" Target="../charts/chart42.xml"/><Relationship Id="rId14" Type="http://schemas.openxmlformats.org/officeDocument/2006/relationships/chart" Target="../charts/chart47.xml"/><Relationship Id="rId22" Type="http://schemas.openxmlformats.org/officeDocument/2006/relationships/chart" Target="../charts/chart55.xml"/><Relationship Id="rId27" Type="http://schemas.openxmlformats.org/officeDocument/2006/relationships/chart" Target="../charts/chart60.xml"/><Relationship Id="rId30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902816</xdr:colOff>
      <xdr:row>98</xdr:row>
      <xdr:rowOff>122393</xdr:rowOff>
    </xdr:from>
    <xdr:to>
      <xdr:col>10</xdr:col>
      <xdr:colOff>421229</xdr:colOff>
      <xdr:row>105</xdr:row>
      <xdr:rowOff>214922</xdr:rowOff>
    </xdr:to>
    <xdr:grpSp>
      <xdr:nvGrpSpPr>
        <xdr:cNvPr id="4" name="Group 3"/>
        <xdr:cNvGrpSpPr/>
      </xdr:nvGrpSpPr>
      <xdr:grpSpPr>
        <a:xfrm>
          <a:off x="1451904" y="29380952"/>
          <a:ext cx="6085060" cy="2367323"/>
          <a:chOff x="1457751" y="29070110"/>
          <a:chExt cx="6078239" cy="2353682"/>
        </a:xfrm>
      </xdr:grpSpPr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457751" y="29138213"/>
            <a:ext cx="6078239" cy="2237426"/>
          </a:xfrm>
          <a:prstGeom prst="rect">
            <a:avLst/>
          </a:prstGeom>
        </xdr:spPr>
      </xdr:pic>
      <xdr:sp macro="" textlink="">
        <xdr:nvSpPr>
          <xdr:cNvPr id="24" name="Rounded Rectangle 23"/>
          <xdr:cNvSpPr/>
        </xdr:nvSpPr>
        <xdr:spPr>
          <a:xfrm>
            <a:off x="1635260" y="29070110"/>
            <a:ext cx="5705297" cy="2353682"/>
          </a:xfrm>
          <a:prstGeom prst="roundRect">
            <a:avLst>
              <a:gd name="adj" fmla="val 7576"/>
            </a:avLst>
          </a:prstGeom>
          <a:noFill/>
          <a:ln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4</xdr:col>
      <xdr:colOff>124558</xdr:colOff>
      <xdr:row>73</xdr:row>
      <xdr:rowOff>65943</xdr:rowOff>
    </xdr:from>
    <xdr:to>
      <xdr:col>7</xdr:col>
      <xdr:colOff>98288</xdr:colOff>
      <xdr:row>79</xdr:row>
      <xdr:rowOff>73269</xdr:rowOff>
    </xdr:to>
    <xdr:grpSp>
      <xdr:nvGrpSpPr>
        <xdr:cNvPr id="11" name="Group 10"/>
        <xdr:cNvGrpSpPr/>
      </xdr:nvGrpSpPr>
      <xdr:grpSpPr>
        <a:xfrm>
          <a:off x="2197646" y="20550296"/>
          <a:ext cx="2495054" cy="1822679"/>
          <a:chOff x="2205404" y="19372385"/>
          <a:chExt cx="2479538" cy="1853711"/>
        </a:xfrm>
      </xdr:grpSpPr>
      <xdr:pic>
        <xdr:nvPicPr>
          <xdr:cNvPr id="12" name="Picture 11" descr="C:\Users\SW_COM~1\AppData\Local\Temp\SNAGHTML50813c5b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2" t="718" r="7932" b="40939"/>
          <a:stretch/>
        </xdr:blipFill>
        <xdr:spPr bwMode="auto">
          <a:xfrm>
            <a:off x="2205404" y="19372385"/>
            <a:ext cx="2479538" cy="1853711"/>
          </a:xfrm>
          <a:prstGeom prst="rect">
            <a:avLst/>
          </a:prstGeom>
          <a:noFill/>
          <a:ln>
            <a:solidFill>
              <a:schemeClr val="bg1">
                <a:lumMod val="50000"/>
              </a:schemeClr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0" name="Group 9"/>
          <xdr:cNvGrpSpPr/>
        </xdr:nvGrpSpPr>
        <xdr:grpSpPr>
          <a:xfrm>
            <a:off x="2886446" y="20222308"/>
            <a:ext cx="499071" cy="657969"/>
            <a:chOff x="2886446" y="20222308"/>
            <a:chExt cx="499071" cy="657969"/>
          </a:xfrm>
        </xdr:grpSpPr>
        <xdr:sp macro="" textlink="">
          <xdr:nvSpPr>
            <xdr:cNvPr id="20" name="ลูกศรขวา 3"/>
            <xdr:cNvSpPr/>
          </xdr:nvSpPr>
          <xdr:spPr bwMode="auto">
            <a:xfrm rot="13981417">
              <a:off x="3102337" y="20597096"/>
              <a:ext cx="404908" cy="161453"/>
            </a:xfrm>
            <a:prstGeom prst="rightArrow">
              <a:avLst>
                <a:gd name="adj1" fmla="val 50000"/>
                <a:gd name="adj2" fmla="val 45833"/>
              </a:avLst>
            </a:prstGeom>
            <a:solidFill>
              <a:srgbClr val="FF0000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sp macro="" textlink="">
          <xdr:nvSpPr>
            <xdr:cNvPr id="6" name="Oval 5"/>
            <xdr:cNvSpPr/>
          </xdr:nvSpPr>
          <xdr:spPr>
            <a:xfrm>
              <a:off x="2886446" y="20222308"/>
              <a:ext cx="344727" cy="260326"/>
            </a:xfrm>
            <a:prstGeom prst="ellipse">
              <a:avLst/>
            </a:prstGeom>
            <a:noFill/>
            <a:ln w="19050">
              <a:solidFill>
                <a:srgbClr val="FF5353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</xdr:grpSp>
    <xdr:clientData/>
  </xdr:twoCellAnchor>
  <xdr:twoCellAnchor editAs="oneCell">
    <xdr:from>
      <xdr:col>1</xdr:col>
      <xdr:colOff>66262</xdr:colOff>
      <xdr:row>21</xdr:row>
      <xdr:rowOff>126870</xdr:rowOff>
    </xdr:from>
    <xdr:to>
      <xdr:col>2</xdr:col>
      <xdr:colOff>530086</xdr:colOff>
      <xdr:row>23</xdr:row>
      <xdr:rowOff>115823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9284" y="7133957"/>
          <a:ext cx="695737" cy="701257"/>
        </a:xfrm>
        <a:prstGeom prst="rect">
          <a:avLst/>
        </a:prstGeom>
      </xdr:spPr>
    </xdr:pic>
    <xdr:clientData/>
  </xdr:twoCellAnchor>
  <xdr:twoCellAnchor editAs="oneCell">
    <xdr:from>
      <xdr:col>6</xdr:col>
      <xdr:colOff>173932</xdr:colOff>
      <xdr:row>91</xdr:row>
      <xdr:rowOff>140005</xdr:rowOff>
    </xdr:from>
    <xdr:to>
      <xdr:col>7</xdr:col>
      <xdr:colOff>463823</xdr:colOff>
      <xdr:row>93</xdr:row>
      <xdr:rowOff>728724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42519" y="26279918"/>
          <a:ext cx="1126434" cy="1135372"/>
        </a:xfrm>
        <a:prstGeom prst="rect">
          <a:avLst/>
        </a:prstGeom>
      </xdr:spPr>
    </xdr:pic>
    <xdr:clientData/>
  </xdr:twoCellAnchor>
  <xdr:twoCellAnchor>
    <xdr:from>
      <xdr:col>2</xdr:col>
      <xdr:colOff>228531</xdr:colOff>
      <xdr:row>115</xdr:row>
      <xdr:rowOff>155865</xdr:rowOff>
    </xdr:from>
    <xdr:to>
      <xdr:col>10</xdr:col>
      <xdr:colOff>583525</xdr:colOff>
      <xdr:row>124</xdr:row>
      <xdr:rowOff>231913</xdr:rowOff>
    </xdr:to>
    <xdr:grpSp>
      <xdr:nvGrpSpPr>
        <xdr:cNvPr id="2" name="Group 1"/>
        <xdr:cNvGrpSpPr/>
      </xdr:nvGrpSpPr>
      <xdr:grpSpPr>
        <a:xfrm>
          <a:off x="777619" y="35129424"/>
          <a:ext cx="6921641" cy="3146460"/>
          <a:chOff x="783466" y="35166452"/>
          <a:chExt cx="6914820" cy="3124048"/>
        </a:xfrm>
      </xdr:grpSpPr>
      <xdr:sp macro="" textlink="">
        <xdr:nvSpPr>
          <xdr:cNvPr id="15" name="Rounded Rectangle 14"/>
          <xdr:cNvSpPr/>
        </xdr:nvSpPr>
        <xdr:spPr>
          <a:xfrm>
            <a:off x="858002" y="35166452"/>
            <a:ext cx="6840284" cy="3124048"/>
          </a:xfrm>
          <a:prstGeom prst="roundRect">
            <a:avLst>
              <a:gd name="adj" fmla="val 10648"/>
            </a:avLst>
          </a:prstGeom>
          <a:solidFill>
            <a:srgbClr val="FFF3FF"/>
          </a:solidFill>
          <a:ln>
            <a:solidFill>
              <a:srgbClr val="7030A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th-TH" sz="2500" b="1" i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Rounded Rectangle 12"/>
          <xdr:cNvSpPr/>
        </xdr:nvSpPr>
        <xdr:spPr>
          <a:xfrm>
            <a:off x="783466" y="35166452"/>
            <a:ext cx="6840284" cy="3124048"/>
          </a:xfrm>
          <a:prstGeom prst="roundRect">
            <a:avLst>
              <a:gd name="adj" fmla="val 10648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th-TH" sz="2900" b="1">
                <a:solidFill>
                  <a:srgbClr val="002060"/>
                </a:solidFill>
                <a:latin typeface="TH SarabunPSK" pitchFamily="34" charset="-34"/>
                <a:cs typeface="TH SarabunPSK" pitchFamily="34" charset="-34"/>
              </a:rPr>
              <a:t>โปรแกรมวิเคราะห์ผลการทดสอบ</a:t>
            </a:r>
          </a:p>
          <a:p>
            <a:pPr algn="ctr"/>
            <a:r>
              <a:rPr lang="th-TH" sz="2900" b="1" baseline="0">
                <a:solidFill>
                  <a:srgbClr val="C00000"/>
                </a:solidFill>
                <a:latin typeface="TH SarabunPSK" pitchFamily="34" charset="-34"/>
                <a:cs typeface="TH SarabunPSK" pitchFamily="34" charset="-34"/>
              </a:rPr>
              <a:t>(</a:t>
            </a:r>
            <a:r>
              <a:rPr lang="en-US" sz="2900" b="1" baseline="0">
                <a:solidFill>
                  <a:srgbClr val="C00000"/>
                </a:solidFill>
                <a:latin typeface="TH SarabunPSK" pitchFamily="34" charset="-34"/>
                <a:cs typeface="TH SarabunPSK" pitchFamily="34" charset="-34"/>
              </a:rPr>
              <a:t>Testing Analyze Program : TAP)</a:t>
            </a:r>
            <a:endParaRPr lang="th-TH" sz="2900" b="1" baseline="0">
              <a:solidFill>
                <a:srgbClr val="C00000"/>
              </a:solidFill>
              <a:latin typeface="TH SarabunPSK" pitchFamily="34" charset="-34"/>
              <a:cs typeface="TH SarabunPSK" pitchFamily="34" charset="-34"/>
            </a:endParaRPr>
          </a:p>
          <a:p>
            <a:pPr algn="ctr"/>
            <a:endParaRPr lang="en-US" sz="110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  <a:p>
            <a:pPr lvl="2" algn="l"/>
            <a:r>
              <a:rPr lang="th-TH" sz="2300" b="1" i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โปรแกรมวิเคราะห์ผลการสอบ</a:t>
            </a:r>
            <a:r>
              <a:rPr lang="th-TH" sz="2300" b="1" i="0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  	ใช่ต้องการคำตอบแค่รับรู้</a:t>
            </a:r>
          </a:p>
          <a:p>
            <a:pPr lvl="1" algn="l"/>
            <a:r>
              <a:rPr lang="th-TH" sz="2300" b="1" i="0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ทั้งจุดอ่อน/จุดแข็งที่เป็นอยู่  	</a:t>
            </a:r>
            <a:r>
              <a:rPr lang="en-US" sz="2300" b="1" i="0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	</a:t>
            </a:r>
            <a:r>
              <a:rPr lang="th-TH" sz="2300" b="1" i="0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หากแต่เพื่อนำไปสู่ </a:t>
            </a:r>
            <a:r>
              <a:rPr lang="th-TH" sz="2300" b="1" i="0" baseline="0">
                <a:solidFill>
                  <a:srgbClr val="005C2A"/>
                </a:solidFill>
                <a:latin typeface="TH SarabunPSK" pitchFamily="34" charset="-34"/>
                <a:cs typeface="TH SarabunPSK" pitchFamily="34" charset="-34"/>
              </a:rPr>
              <a:t>"การพัฒนา"</a:t>
            </a:r>
          </a:p>
          <a:p>
            <a:pPr lvl="1" algn="l"/>
            <a:r>
              <a:rPr lang="th-TH" sz="2300" b="1" i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	รู้ว่าเด็กเป็นอย่างไรแล้วให้ช่วย</a:t>
            </a:r>
            <a:r>
              <a:rPr lang="en-US" sz="2300" b="1" i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r>
              <a:rPr lang="th-TH" sz="2300" b="1" i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	เหมือนคนป่วยเจ็บไข้ได้รักษา</a:t>
            </a:r>
          </a:p>
          <a:p>
            <a:pPr lvl="1" algn="l"/>
            <a:r>
              <a:rPr lang="th-TH" sz="2300" b="1" i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จัดยาให้ตรงตามเหตุแห่งโรคา	มั่นใจว่าโรคร้ายหายแน่นอน...</a:t>
            </a:r>
          </a:p>
        </xdr:txBody>
      </xdr:sp>
    </xdr:grpSp>
    <xdr:clientData/>
  </xdr:twoCellAnchor>
  <xdr:twoCellAnchor>
    <xdr:from>
      <xdr:col>2</xdr:col>
      <xdr:colOff>604635</xdr:colOff>
      <xdr:row>51</xdr:row>
      <xdr:rowOff>74548</xdr:rowOff>
    </xdr:from>
    <xdr:to>
      <xdr:col>12</xdr:col>
      <xdr:colOff>36898</xdr:colOff>
      <xdr:row>70</xdr:row>
      <xdr:rowOff>256762</xdr:rowOff>
    </xdr:to>
    <xdr:grpSp>
      <xdr:nvGrpSpPr>
        <xdr:cNvPr id="3" name="Group 2"/>
        <xdr:cNvGrpSpPr/>
      </xdr:nvGrpSpPr>
      <xdr:grpSpPr>
        <a:xfrm>
          <a:off x="1153723" y="13913813"/>
          <a:ext cx="7578940" cy="5930831"/>
          <a:chOff x="1159570" y="13459241"/>
          <a:chExt cx="7574067" cy="6004888"/>
        </a:xfrm>
      </xdr:grpSpPr>
      <xdr:pic>
        <xdr:nvPicPr>
          <xdr:cNvPr id="8" name="Picture 7"/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b="50457"/>
          <a:stretch/>
        </xdr:blipFill>
        <xdr:spPr>
          <a:xfrm>
            <a:off x="1167845" y="16540371"/>
            <a:ext cx="7565792" cy="2923758"/>
          </a:xfrm>
          <a:prstGeom prst="rect">
            <a:avLst/>
          </a:prstGeom>
        </xdr:spPr>
      </xdr:pic>
      <xdr:pic>
        <xdr:nvPicPr>
          <xdr:cNvPr id="16" name="Picture 15"/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t="49402"/>
          <a:stretch/>
        </xdr:blipFill>
        <xdr:spPr>
          <a:xfrm>
            <a:off x="1159570" y="13459241"/>
            <a:ext cx="7565792" cy="298596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91489</xdr:colOff>
      <xdr:row>3</xdr:row>
      <xdr:rowOff>44023</xdr:rowOff>
    </xdr:from>
    <xdr:to>
      <xdr:col>16</xdr:col>
      <xdr:colOff>20732</xdr:colOff>
      <xdr:row>27</xdr:row>
      <xdr:rowOff>122465</xdr:rowOff>
    </xdr:to>
    <xdr:graphicFrame macro="">
      <xdr:nvGraphicFramePr>
        <xdr:cNvPr id="2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93889</xdr:colOff>
      <xdr:row>60</xdr:row>
      <xdr:rowOff>85725</xdr:rowOff>
    </xdr:from>
    <xdr:to>
      <xdr:col>16</xdr:col>
      <xdr:colOff>23132</xdr:colOff>
      <xdr:row>84</xdr:row>
      <xdr:rowOff>201706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44824</xdr:colOff>
      <xdr:row>31</xdr:row>
      <xdr:rowOff>78441</xdr:rowOff>
    </xdr:from>
    <xdr:to>
      <xdr:col>15</xdr:col>
      <xdr:colOff>313605</xdr:colOff>
      <xdr:row>56</xdr:row>
      <xdr:rowOff>104774</xdr:rowOff>
    </xdr:to>
    <xdr:graphicFrame macro="">
      <xdr:nvGraphicFramePr>
        <xdr:cNvPr id="4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156881</xdr:colOff>
      <xdr:row>4</xdr:row>
      <xdr:rowOff>11206</xdr:rowOff>
    </xdr:from>
    <xdr:to>
      <xdr:col>18</xdr:col>
      <xdr:colOff>224117</xdr:colOff>
      <xdr:row>28</xdr:row>
      <xdr:rowOff>78441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156881</xdr:colOff>
      <xdr:row>33</xdr:row>
      <xdr:rowOff>11206</xdr:rowOff>
    </xdr:from>
    <xdr:to>
      <xdr:col>18</xdr:col>
      <xdr:colOff>224117</xdr:colOff>
      <xdr:row>57</xdr:row>
      <xdr:rowOff>78441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156881</xdr:colOff>
      <xdr:row>62</xdr:row>
      <xdr:rowOff>11206</xdr:rowOff>
    </xdr:from>
    <xdr:to>
      <xdr:col>18</xdr:col>
      <xdr:colOff>224117</xdr:colOff>
      <xdr:row>86</xdr:row>
      <xdr:rowOff>78441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156881</xdr:colOff>
      <xdr:row>91</xdr:row>
      <xdr:rowOff>11206</xdr:rowOff>
    </xdr:from>
    <xdr:to>
      <xdr:col>18</xdr:col>
      <xdr:colOff>224117</xdr:colOff>
      <xdr:row>115</xdr:row>
      <xdr:rowOff>78441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156881</xdr:colOff>
      <xdr:row>120</xdr:row>
      <xdr:rowOff>11206</xdr:rowOff>
    </xdr:from>
    <xdr:to>
      <xdr:col>18</xdr:col>
      <xdr:colOff>224117</xdr:colOff>
      <xdr:row>144</xdr:row>
      <xdr:rowOff>78441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156881</xdr:colOff>
      <xdr:row>149</xdr:row>
      <xdr:rowOff>11206</xdr:rowOff>
    </xdr:from>
    <xdr:to>
      <xdr:col>18</xdr:col>
      <xdr:colOff>224117</xdr:colOff>
      <xdr:row>173</xdr:row>
      <xdr:rowOff>78441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156881</xdr:colOff>
      <xdr:row>178</xdr:row>
      <xdr:rowOff>11206</xdr:rowOff>
    </xdr:from>
    <xdr:to>
      <xdr:col>18</xdr:col>
      <xdr:colOff>224117</xdr:colOff>
      <xdr:row>202</xdr:row>
      <xdr:rowOff>78441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156881</xdr:colOff>
      <xdr:row>207</xdr:row>
      <xdr:rowOff>11206</xdr:rowOff>
    </xdr:from>
    <xdr:to>
      <xdr:col>18</xdr:col>
      <xdr:colOff>224117</xdr:colOff>
      <xdr:row>231</xdr:row>
      <xdr:rowOff>78441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156881</xdr:colOff>
      <xdr:row>236</xdr:row>
      <xdr:rowOff>11206</xdr:rowOff>
    </xdr:from>
    <xdr:to>
      <xdr:col>18</xdr:col>
      <xdr:colOff>224117</xdr:colOff>
      <xdr:row>260</xdr:row>
      <xdr:rowOff>78441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156881</xdr:colOff>
      <xdr:row>265</xdr:row>
      <xdr:rowOff>11206</xdr:rowOff>
    </xdr:from>
    <xdr:to>
      <xdr:col>18</xdr:col>
      <xdr:colOff>224117</xdr:colOff>
      <xdr:row>289</xdr:row>
      <xdr:rowOff>78441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156881</xdr:colOff>
      <xdr:row>294</xdr:row>
      <xdr:rowOff>11206</xdr:rowOff>
    </xdr:from>
    <xdr:to>
      <xdr:col>18</xdr:col>
      <xdr:colOff>224117</xdr:colOff>
      <xdr:row>318</xdr:row>
      <xdr:rowOff>78441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156881</xdr:colOff>
      <xdr:row>323</xdr:row>
      <xdr:rowOff>11206</xdr:rowOff>
    </xdr:from>
    <xdr:to>
      <xdr:col>18</xdr:col>
      <xdr:colOff>224117</xdr:colOff>
      <xdr:row>347</xdr:row>
      <xdr:rowOff>78441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156881</xdr:colOff>
      <xdr:row>352</xdr:row>
      <xdr:rowOff>11206</xdr:rowOff>
    </xdr:from>
    <xdr:to>
      <xdr:col>18</xdr:col>
      <xdr:colOff>224117</xdr:colOff>
      <xdr:row>376</xdr:row>
      <xdr:rowOff>78441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156881</xdr:colOff>
      <xdr:row>381</xdr:row>
      <xdr:rowOff>11206</xdr:rowOff>
    </xdr:from>
    <xdr:to>
      <xdr:col>18</xdr:col>
      <xdr:colOff>224117</xdr:colOff>
      <xdr:row>405</xdr:row>
      <xdr:rowOff>78441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145675</xdr:colOff>
      <xdr:row>410</xdr:row>
      <xdr:rowOff>11206</xdr:rowOff>
    </xdr:from>
    <xdr:to>
      <xdr:col>18</xdr:col>
      <xdr:colOff>212911</xdr:colOff>
      <xdr:row>434</xdr:row>
      <xdr:rowOff>78441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156881</xdr:colOff>
      <xdr:row>439</xdr:row>
      <xdr:rowOff>11206</xdr:rowOff>
    </xdr:from>
    <xdr:to>
      <xdr:col>18</xdr:col>
      <xdr:colOff>224117</xdr:colOff>
      <xdr:row>463</xdr:row>
      <xdr:rowOff>78441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156881</xdr:colOff>
      <xdr:row>468</xdr:row>
      <xdr:rowOff>11206</xdr:rowOff>
    </xdr:from>
    <xdr:to>
      <xdr:col>18</xdr:col>
      <xdr:colOff>224117</xdr:colOff>
      <xdr:row>492</xdr:row>
      <xdr:rowOff>78441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156881</xdr:colOff>
      <xdr:row>497</xdr:row>
      <xdr:rowOff>11206</xdr:rowOff>
    </xdr:from>
    <xdr:to>
      <xdr:col>18</xdr:col>
      <xdr:colOff>224117</xdr:colOff>
      <xdr:row>521</xdr:row>
      <xdr:rowOff>78441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156881</xdr:colOff>
      <xdr:row>526</xdr:row>
      <xdr:rowOff>11206</xdr:rowOff>
    </xdr:from>
    <xdr:to>
      <xdr:col>18</xdr:col>
      <xdr:colOff>224117</xdr:colOff>
      <xdr:row>550</xdr:row>
      <xdr:rowOff>78441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156881</xdr:colOff>
      <xdr:row>555</xdr:row>
      <xdr:rowOff>11206</xdr:rowOff>
    </xdr:from>
    <xdr:to>
      <xdr:col>18</xdr:col>
      <xdr:colOff>224117</xdr:colOff>
      <xdr:row>579</xdr:row>
      <xdr:rowOff>78441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156881</xdr:colOff>
      <xdr:row>584</xdr:row>
      <xdr:rowOff>11206</xdr:rowOff>
    </xdr:from>
    <xdr:to>
      <xdr:col>18</xdr:col>
      <xdr:colOff>224117</xdr:colOff>
      <xdr:row>608</xdr:row>
      <xdr:rowOff>78441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156881</xdr:colOff>
      <xdr:row>613</xdr:row>
      <xdr:rowOff>11206</xdr:rowOff>
    </xdr:from>
    <xdr:to>
      <xdr:col>18</xdr:col>
      <xdr:colOff>224117</xdr:colOff>
      <xdr:row>637</xdr:row>
      <xdr:rowOff>78441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156881</xdr:colOff>
      <xdr:row>642</xdr:row>
      <xdr:rowOff>11206</xdr:rowOff>
    </xdr:from>
    <xdr:to>
      <xdr:col>18</xdr:col>
      <xdr:colOff>224117</xdr:colOff>
      <xdr:row>666</xdr:row>
      <xdr:rowOff>78441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156881</xdr:colOff>
      <xdr:row>671</xdr:row>
      <xdr:rowOff>11206</xdr:rowOff>
    </xdr:from>
    <xdr:to>
      <xdr:col>18</xdr:col>
      <xdr:colOff>224117</xdr:colOff>
      <xdr:row>695</xdr:row>
      <xdr:rowOff>78441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156881</xdr:colOff>
      <xdr:row>700</xdr:row>
      <xdr:rowOff>11206</xdr:rowOff>
    </xdr:from>
    <xdr:to>
      <xdr:col>18</xdr:col>
      <xdr:colOff>224117</xdr:colOff>
      <xdr:row>724</xdr:row>
      <xdr:rowOff>78441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156881</xdr:colOff>
      <xdr:row>729</xdr:row>
      <xdr:rowOff>11206</xdr:rowOff>
    </xdr:from>
    <xdr:to>
      <xdr:col>18</xdr:col>
      <xdr:colOff>224117</xdr:colOff>
      <xdr:row>753</xdr:row>
      <xdr:rowOff>78441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156881</xdr:colOff>
      <xdr:row>758</xdr:row>
      <xdr:rowOff>11206</xdr:rowOff>
    </xdr:from>
    <xdr:to>
      <xdr:col>18</xdr:col>
      <xdr:colOff>224117</xdr:colOff>
      <xdr:row>782</xdr:row>
      <xdr:rowOff>78441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156881</xdr:colOff>
      <xdr:row>787</xdr:row>
      <xdr:rowOff>11206</xdr:rowOff>
    </xdr:from>
    <xdr:to>
      <xdr:col>18</xdr:col>
      <xdr:colOff>224117</xdr:colOff>
      <xdr:row>811</xdr:row>
      <xdr:rowOff>78441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156881</xdr:colOff>
      <xdr:row>816</xdr:row>
      <xdr:rowOff>11206</xdr:rowOff>
    </xdr:from>
    <xdr:to>
      <xdr:col>18</xdr:col>
      <xdr:colOff>224117</xdr:colOff>
      <xdr:row>840</xdr:row>
      <xdr:rowOff>78441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156881</xdr:colOff>
      <xdr:row>845</xdr:row>
      <xdr:rowOff>11206</xdr:rowOff>
    </xdr:from>
    <xdr:to>
      <xdr:col>18</xdr:col>
      <xdr:colOff>224117</xdr:colOff>
      <xdr:row>869</xdr:row>
      <xdr:rowOff>78441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156881</xdr:colOff>
      <xdr:row>4</xdr:row>
      <xdr:rowOff>11206</xdr:rowOff>
    </xdr:from>
    <xdr:to>
      <xdr:col>18</xdr:col>
      <xdr:colOff>224117</xdr:colOff>
      <xdr:row>28</xdr:row>
      <xdr:rowOff>78441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156881</xdr:colOff>
      <xdr:row>33</xdr:row>
      <xdr:rowOff>11206</xdr:rowOff>
    </xdr:from>
    <xdr:to>
      <xdr:col>18</xdr:col>
      <xdr:colOff>224117</xdr:colOff>
      <xdr:row>57</xdr:row>
      <xdr:rowOff>78441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156881</xdr:colOff>
      <xdr:row>62</xdr:row>
      <xdr:rowOff>11206</xdr:rowOff>
    </xdr:from>
    <xdr:to>
      <xdr:col>18</xdr:col>
      <xdr:colOff>224117</xdr:colOff>
      <xdr:row>86</xdr:row>
      <xdr:rowOff>78441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156881</xdr:colOff>
      <xdr:row>91</xdr:row>
      <xdr:rowOff>11206</xdr:rowOff>
    </xdr:from>
    <xdr:to>
      <xdr:col>18</xdr:col>
      <xdr:colOff>224117</xdr:colOff>
      <xdr:row>115</xdr:row>
      <xdr:rowOff>78441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156881</xdr:colOff>
      <xdr:row>120</xdr:row>
      <xdr:rowOff>11206</xdr:rowOff>
    </xdr:from>
    <xdr:to>
      <xdr:col>18</xdr:col>
      <xdr:colOff>224117</xdr:colOff>
      <xdr:row>144</xdr:row>
      <xdr:rowOff>78441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156881</xdr:colOff>
      <xdr:row>149</xdr:row>
      <xdr:rowOff>11206</xdr:rowOff>
    </xdr:from>
    <xdr:to>
      <xdr:col>18</xdr:col>
      <xdr:colOff>224117</xdr:colOff>
      <xdr:row>173</xdr:row>
      <xdr:rowOff>78441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156881</xdr:colOff>
      <xdr:row>178</xdr:row>
      <xdr:rowOff>11206</xdr:rowOff>
    </xdr:from>
    <xdr:to>
      <xdr:col>18</xdr:col>
      <xdr:colOff>224117</xdr:colOff>
      <xdr:row>202</xdr:row>
      <xdr:rowOff>78441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156881</xdr:colOff>
      <xdr:row>207</xdr:row>
      <xdr:rowOff>11206</xdr:rowOff>
    </xdr:from>
    <xdr:to>
      <xdr:col>18</xdr:col>
      <xdr:colOff>224117</xdr:colOff>
      <xdr:row>231</xdr:row>
      <xdr:rowOff>78441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156881</xdr:colOff>
      <xdr:row>236</xdr:row>
      <xdr:rowOff>11206</xdr:rowOff>
    </xdr:from>
    <xdr:to>
      <xdr:col>18</xdr:col>
      <xdr:colOff>224117</xdr:colOff>
      <xdr:row>260</xdr:row>
      <xdr:rowOff>78441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156881</xdr:colOff>
      <xdr:row>265</xdr:row>
      <xdr:rowOff>11206</xdr:rowOff>
    </xdr:from>
    <xdr:to>
      <xdr:col>18</xdr:col>
      <xdr:colOff>224117</xdr:colOff>
      <xdr:row>289</xdr:row>
      <xdr:rowOff>78441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156881</xdr:colOff>
      <xdr:row>294</xdr:row>
      <xdr:rowOff>11206</xdr:rowOff>
    </xdr:from>
    <xdr:to>
      <xdr:col>18</xdr:col>
      <xdr:colOff>224117</xdr:colOff>
      <xdr:row>318</xdr:row>
      <xdr:rowOff>78441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156881</xdr:colOff>
      <xdr:row>323</xdr:row>
      <xdr:rowOff>11206</xdr:rowOff>
    </xdr:from>
    <xdr:to>
      <xdr:col>18</xdr:col>
      <xdr:colOff>224117</xdr:colOff>
      <xdr:row>347</xdr:row>
      <xdr:rowOff>78441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156881</xdr:colOff>
      <xdr:row>352</xdr:row>
      <xdr:rowOff>11206</xdr:rowOff>
    </xdr:from>
    <xdr:to>
      <xdr:col>18</xdr:col>
      <xdr:colOff>224117</xdr:colOff>
      <xdr:row>376</xdr:row>
      <xdr:rowOff>78441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156881</xdr:colOff>
      <xdr:row>381</xdr:row>
      <xdr:rowOff>11206</xdr:rowOff>
    </xdr:from>
    <xdr:to>
      <xdr:col>18</xdr:col>
      <xdr:colOff>224117</xdr:colOff>
      <xdr:row>405</xdr:row>
      <xdr:rowOff>78441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156881</xdr:colOff>
      <xdr:row>410</xdr:row>
      <xdr:rowOff>11206</xdr:rowOff>
    </xdr:from>
    <xdr:to>
      <xdr:col>18</xdr:col>
      <xdr:colOff>224117</xdr:colOff>
      <xdr:row>434</xdr:row>
      <xdr:rowOff>78441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156881</xdr:colOff>
      <xdr:row>439</xdr:row>
      <xdr:rowOff>11206</xdr:rowOff>
    </xdr:from>
    <xdr:to>
      <xdr:col>18</xdr:col>
      <xdr:colOff>224117</xdr:colOff>
      <xdr:row>463</xdr:row>
      <xdr:rowOff>78441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156881</xdr:colOff>
      <xdr:row>468</xdr:row>
      <xdr:rowOff>11206</xdr:rowOff>
    </xdr:from>
    <xdr:to>
      <xdr:col>18</xdr:col>
      <xdr:colOff>224117</xdr:colOff>
      <xdr:row>492</xdr:row>
      <xdr:rowOff>78441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156881</xdr:colOff>
      <xdr:row>497</xdr:row>
      <xdr:rowOff>11206</xdr:rowOff>
    </xdr:from>
    <xdr:to>
      <xdr:col>18</xdr:col>
      <xdr:colOff>224117</xdr:colOff>
      <xdr:row>521</xdr:row>
      <xdr:rowOff>78441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156881</xdr:colOff>
      <xdr:row>526</xdr:row>
      <xdr:rowOff>11206</xdr:rowOff>
    </xdr:from>
    <xdr:to>
      <xdr:col>18</xdr:col>
      <xdr:colOff>224117</xdr:colOff>
      <xdr:row>550</xdr:row>
      <xdr:rowOff>78441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156881</xdr:colOff>
      <xdr:row>555</xdr:row>
      <xdr:rowOff>11206</xdr:rowOff>
    </xdr:from>
    <xdr:to>
      <xdr:col>18</xdr:col>
      <xdr:colOff>224117</xdr:colOff>
      <xdr:row>579</xdr:row>
      <xdr:rowOff>78441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156881</xdr:colOff>
      <xdr:row>584</xdr:row>
      <xdr:rowOff>11206</xdr:rowOff>
    </xdr:from>
    <xdr:to>
      <xdr:col>18</xdr:col>
      <xdr:colOff>224117</xdr:colOff>
      <xdr:row>608</xdr:row>
      <xdr:rowOff>78441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156881</xdr:colOff>
      <xdr:row>613</xdr:row>
      <xdr:rowOff>11206</xdr:rowOff>
    </xdr:from>
    <xdr:to>
      <xdr:col>18</xdr:col>
      <xdr:colOff>224117</xdr:colOff>
      <xdr:row>637</xdr:row>
      <xdr:rowOff>78441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156881</xdr:colOff>
      <xdr:row>671</xdr:row>
      <xdr:rowOff>11206</xdr:rowOff>
    </xdr:from>
    <xdr:to>
      <xdr:col>18</xdr:col>
      <xdr:colOff>224117</xdr:colOff>
      <xdr:row>695</xdr:row>
      <xdr:rowOff>78441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156881</xdr:colOff>
      <xdr:row>700</xdr:row>
      <xdr:rowOff>11206</xdr:rowOff>
    </xdr:from>
    <xdr:to>
      <xdr:col>18</xdr:col>
      <xdr:colOff>224117</xdr:colOff>
      <xdr:row>724</xdr:row>
      <xdr:rowOff>78441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156881</xdr:colOff>
      <xdr:row>725</xdr:row>
      <xdr:rowOff>0</xdr:rowOff>
    </xdr:from>
    <xdr:to>
      <xdr:col>18</xdr:col>
      <xdr:colOff>224117</xdr:colOff>
      <xdr:row>725</xdr:row>
      <xdr:rowOff>0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156881</xdr:colOff>
      <xdr:row>729</xdr:row>
      <xdr:rowOff>11206</xdr:rowOff>
    </xdr:from>
    <xdr:to>
      <xdr:col>18</xdr:col>
      <xdr:colOff>224117</xdr:colOff>
      <xdr:row>753</xdr:row>
      <xdr:rowOff>78441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156881</xdr:colOff>
      <xdr:row>758</xdr:row>
      <xdr:rowOff>11206</xdr:rowOff>
    </xdr:from>
    <xdr:to>
      <xdr:col>18</xdr:col>
      <xdr:colOff>224117</xdr:colOff>
      <xdr:row>782</xdr:row>
      <xdr:rowOff>78441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156881</xdr:colOff>
      <xdr:row>787</xdr:row>
      <xdr:rowOff>11206</xdr:rowOff>
    </xdr:from>
    <xdr:to>
      <xdr:col>18</xdr:col>
      <xdr:colOff>224117</xdr:colOff>
      <xdr:row>811</xdr:row>
      <xdr:rowOff>78441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156881</xdr:colOff>
      <xdr:row>816</xdr:row>
      <xdr:rowOff>11206</xdr:rowOff>
    </xdr:from>
    <xdr:to>
      <xdr:col>18</xdr:col>
      <xdr:colOff>224117</xdr:colOff>
      <xdr:row>840</xdr:row>
      <xdr:rowOff>78441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156881</xdr:colOff>
      <xdr:row>845</xdr:row>
      <xdr:rowOff>11206</xdr:rowOff>
    </xdr:from>
    <xdr:to>
      <xdr:col>18</xdr:col>
      <xdr:colOff>224117</xdr:colOff>
      <xdr:row>869</xdr:row>
      <xdr:rowOff>78441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156881</xdr:colOff>
      <xdr:row>642</xdr:row>
      <xdr:rowOff>11206</xdr:rowOff>
    </xdr:from>
    <xdr:to>
      <xdr:col>18</xdr:col>
      <xdr:colOff>224117</xdr:colOff>
      <xdr:row>666</xdr:row>
      <xdr:rowOff>78441</xdr:rowOff>
    </xdr:to>
    <xdr:graphicFrame macro="">
      <xdr:nvGraphicFramePr>
        <xdr:cNvPr id="32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w%20Data\New%20Data\10%20TAP_57\1%20TAP_P.2%20(LAS)\TAP%20LAS-57%20(P.2)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Data%20Cr2\2%20Respon%20Area-Duty\4.%20SW_Profiles%2056\5%20Profiles_M.2%20(LAS)\Profile%20LAS-56%20(Sara)_M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23;&#3636;&#3594;&#3634;&#3585;&#3634;&#3619;\&#3612;&#3621;&#3626;&#3629;&#3610;&#3586;&#3657;&#3629;&#3626;&#3629;&#3610;&#3585;&#3621;&#3634;&#3591;%2060\1.&#3616;&#3634;&#3625;&#3634;&#3652;&#3607;&#3618;%20&#3611;.2%20&#3607;&#3640;&#3656;&#3591;&#3618;&#3634;&#36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_Me-LAS P.2"/>
      <sheetName val="Data_School"/>
      <sheetName val="Link1"/>
      <sheetName val="Link1x"/>
      <sheetName val="G_Class"/>
      <sheetName val="Data_Individual"/>
      <sheetName val="Link2x"/>
      <sheetName val="Link2"/>
      <sheetName val="Linkx2"/>
      <sheetName val="G_N1-5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School"/>
      <sheetName val="Link1x"/>
      <sheetName val="Link1"/>
      <sheetName val="G_Class"/>
      <sheetName val="Data_Individual"/>
      <sheetName val="Link2"/>
      <sheetName val="Link22"/>
      <sheetName val="G_N1-25"/>
      <sheetName val="G_N26-5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ai"/>
      <sheetName val="รายงานไทย"/>
      <sheetName val="thaiพิเศษ"/>
    </sheetNames>
    <sheetDataSet>
      <sheetData sheetId="0">
        <row r="5">
          <cell r="BY5">
            <v>16</v>
          </cell>
          <cell r="BZ5">
            <v>12</v>
          </cell>
        </row>
        <row r="6">
          <cell r="BY6">
            <v>4</v>
          </cell>
          <cell r="BZ6">
            <v>4</v>
          </cell>
        </row>
        <row r="7">
          <cell r="BY7">
            <v>0</v>
          </cell>
          <cell r="BZ7">
            <v>0</v>
          </cell>
        </row>
        <row r="8">
          <cell r="BY8">
            <v>0</v>
          </cell>
          <cell r="BZ8">
            <v>0</v>
          </cell>
        </row>
        <row r="9">
          <cell r="BY9">
            <v>0</v>
          </cell>
          <cell r="BZ9">
            <v>0</v>
          </cell>
        </row>
        <row r="10">
          <cell r="BY10">
            <v>0</v>
          </cell>
          <cell r="BZ10">
            <v>0</v>
          </cell>
        </row>
        <row r="11">
          <cell r="BY11">
            <v>0</v>
          </cell>
          <cell r="BZ11">
            <v>0</v>
          </cell>
        </row>
        <row r="12">
          <cell r="BY12">
            <v>0</v>
          </cell>
          <cell r="BZ12">
            <v>0</v>
          </cell>
        </row>
        <row r="13">
          <cell r="BY13">
            <v>0</v>
          </cell>
          <cell r="BZ13">
            <v>0</v>
          </cell>
        </row>
        <row r="14">
          <cell r="BY14">
            <v>0</v>
          </cell>
          <cell r="BZ14">
            <v>0</v>
          </cell>
        </row>
        <row r="15">
          <cell r="BY15">
            <v>0</v>
          </cell>
          <cell r="BZ15">
            <v>0</v>
          </cell>
        </row>
        <row r="16">
          <cell r="BY16">
            <v>0</v>
          </cell>
          <cell r="BZ16">
            <v>0</v>
          </cell>
        </row>
        <row r="17">
          <cell r="BY17">
            <v>0</v>
          </cell>
          <cell r="BZ17">
            <v>0</v>
          </cell>
        </row>
        <row r="18">
          <cell r="BY18">
            <v>0</v>
          </cell>
          <cell r="BZ18">
            <v>0</v>
          </cell>
        </row>
        <row r="19">
          <cell r="BY19">
            <v>0</v>
          </cell>
          <cell r="BZ19">
            <v>0</v>
          </cell>
        </row>
        <row r="20">
          <cell r="BY20">
            <v>0</v>
          </cell>
          <cell r="BZ20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line.me/ti/p/VvzVPN-GzH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facebook.com/suwit.bangngirn" TargetMode="External"/><Relationship Id="rId1" Type="http://schemas.openxmlformats.org/officeDocument/2006/relationships/hyperlink" Target="mailto:SWBangngirn@esdc.go.th" TargetMode="External"/><Relationship Id="rId6" Type="http://schemas.openxmlformats.org/officeDocument/2006/relationships/hyperlink" Target="http://line.me/ti/p/VvzVPN-GzH" TargetMode="External"/><Relationship Id="rId5" Type="http://schemas.openxmlformats.org/officeDocument/2006/relationships/hyperlink" Target="https://www.facebook.com/suwit.bangngirn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SWBangngirn@esdc.go.th" TargetMode="External"/><Relationship Id="rId9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00CC"/>
  </sheetPr>
  <dimension ref="B1:Q132"/>
  <sheetViews>
    <sheetView showGridLines="0" tabSelected="1" showWhiteSpace="0" topLeftCell="A7" zoomScale="85" zoomScaleNormal="85" zoomScalePageLayoutView="130" workbookViewId="0">
      <selection activeCell="W13" sqref="W13"/>
    </sheetView>
  </sheetViews>
  <sheetFormatPr defaultRowHeight="24" x14ac:dyDescent="0.55000000000000004"/>
  <cols>
    <col min="1" max="1" width="4.85546875" style="15" customWidth="1"/>
    <col min="2" max="2" width="3.42578125" style="15" customWidth="1"/>
    <col min="3" max="3" width="19.5703125" style="15" customWidth="1"/>
    <col min="4" max="4" width="3.42578125" style="15" customWidth="1"/>
    <col min="5" max="10" width="12.5703125" style="15" customWidth="1"/>
    <col min="11" max="11" width="12" style="15" customWidth="1"/>
    <col min="12" max="12" width="11.7109375" style="15" customWidth="1"/>
    <col min="13" max="13" width="2" style="15" customWidth="1"/>
    <col min="14" max="16384" width="9.140625" style="15"/>
  </cols>
  <sheetData>
    <row r="1" spans="2:12" s="12" customFormat="1" ht="18" customHeight="1" x14ac:dyDescent="0.55000000000000004">
      <c r="B1" s="371"/>
      <c r="C1" s="372"/>
      <c r="D1" s="372"/>
      <c r="E1" s="372"/>
      <c r="F1" s="372"/>
      <c r="G1" s="372"/>
      <c r="H1" s="372"/>
      <c r="I1" s="372"/>
      <c r="J1" s="372"/>
      <c r="K1" s="372"/>
      <c r="L1" s="372"/>
    </row>
    <row r="2" spans="2:12" s="12" customFormat="1" ht="21.75" customHeight="1" thickBot="1" x14ac:dyDescent="0.6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2" s="56" customFormat="1" ht="31.5" customHeight="1" x14ac:dyDescent="0.2">
      <c r="B3" s="373" t="s">
        <v>52</v>
      </c>
      <c r="C3" s="374"/>
      <c r="D3" s="374"/>
      <c r="E3" s="374"/>
      <c r="F3" s="374"/>
      <c r="G3" s="374"/>
      <c r="H3" s="374"/>
      <c r="I3" s="374"/>
      <c r="J3" s="374"/>
      <c r="K3" s="374"/>
      <c r="L3" s="375"/>
    </row>
    <row r="4" spans="2:12" ht="24.75" customHeight="1" x14ac:dyDescent="0.55000000000000004">
      <c r="B4" s="376" t="s">
        <v>53</v>
      </c>
      <c r="C4" s="377"/>
      <c r="D4" s="377"/>
      <c r="E4" s="377"/>
      <c r="F4" s="377"/>
      <c r="G4" s="377"/>
      <c r="H4" s="377"/>
      <c r="I4" s="377"/>
      <c r="J4" s="377"/>
      <c r="K4" s="377"/>
      <c r="L4" s="378"/>
    </row>
    <row r="5" spans="2:12" ht="29.25" customHeight="1" thickBot="1" x14ac:dyDescent="0.6">
      <c r="B5" s="379" t="s">
        <v>117</v>
      </c>
      <c r="C5" s="380"/>
      <c r="D5" s="380"/>
      <c r="E5" s="380"/>
      <c r="F5" s="380"/>
      <c r="G5" s="380"/>
      <c r="H5" s="380"/>
      <c r="I5" s="380"/>
      <c r="J5" s="380"/>
      <c r="K5" s="380"/>
      <c r="L5" s="381"/>
    </row>
    <row r="6" spans="2:12" s="17" customFormat="1" ht="12.75" customHeight="1" x14ac:dyDescent="0.55000000000000004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2:12" s="17" customFormat="1" ht="29.25" customHeight="1" x14ac:dyDescent="0.55000000000000004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2:12" s="17" customFormat="1" ht="29.25" customHeight="1" x14ac:dyDescent="0.55000000000000004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2:12" s="17" customFormat="1" ht="24" customHeight="1" x14ac:dyDescent="0.55000000000000004">
      <c r="B9" s="16"/>
      <c r="C9" s="18"/>
      <c r="D9" s="19"/>
      <c r="E9" s="19"/>
      <c r="F9" s="18"/>
      <c r="G9" s="20"/>
      <c r="H9" s="16"/>
      <c r="I9" s="16"/>
      <c r="J9" s="16"/>
      <c r="K9" s="16"/>
      <c r="L9" s="16"/>
    </row>
    <row r="10" spans="2:12" s="17" customFormat="1" ht="29.25" customHeight="1" x14ac:dyDescent="0.55000000000000004">
      <c r="B10" s="16"/>
      <c r="C10" s="20"/>
      <c r="D10" s="21"/>
      <c r="E10" s="344" t="s">
        <v>48</v>
      </c>
      <c r="F10" s="344"/>
      <c r="G10" s="344"/>
      <c r="H10" s="345" t="s">
        <v>132</v>
      </c>
      <c r="I10" s="345"/>
      <c r="J10" s="345"/>
      <c r="K10" s="16"/>
      <c r="L10" s="16"/>
    </row>
    <row r="11" spans="2:12" s="17" customFormat="1" ht="29.25" customHeight="1" x14ac:dyDescent="0.55000000000000004">
      <c r="B11" s="16"/>
      <c r="C11" s="20"/>
      <c r="E11" s="347" t="s">
        <v>54</v>
      </c>
      <c r="F11" s="348"/>
      <c r="G11" s="349"/>
      <c r="H11" s="345" t="s">
        <v>55</v>
      </c>
      <c r="I11" s="345"/>
      <c r="J11" s="345"/>
      <c r="K11" s="16"/>
      <c r="L11" s="16"/>
    </row>
    <row r="12" spans="2:12" s="17" customFormat="1" ht="29.25" customHeight="1" x14ac:dyDescent="0.55000000000000004">
      <c r="B12" s="16"/>
      <c r="C12" s="22"/>
      <c r="E12" s="344" t="s">
        <v>56</v>
      </c>
      <c r="F12" s="344"/>
      <c r="G12" s="344"/>
      <c r="H12" s="345">
        <v>1057120512</v>
      </c>
      <c r="I12" s="345"/>
      <c r="J12" s="345"/>
      <c r="K12" s="16"/>
      <c r="L12" s="16"/>
    </row>
    <row r="13" spans="2:12" s="17" customFormat="1" ht="29.25" customHeight="1" x14ac:dyDescent="0.55000000000000004">
      <c r="B13" s="16"/>
      <c r="C13" s="22"/>
      <c r="E13" s="344" t="s">
        <v>57</v>
      </c>
      <c r="F13" s="344"/>
      <c r="G13" s="344"/>
      <c r="H13" s="345" t="s">
        <v>133</v>
      </c>
      <c r="I13" s="345"/>
      <c r="J13" s="345"/>
      <c r="K13" s="16"/>
      <c r="L13" s="16"/>
    </row>
    <row r="14" spans="2:12" s="17" customFormat="1" ht="29.25" customHeight="1" x14ac:dyDescent="0.55000000000000004">
      <c r="B14" s="16"/>
      <c r="C14" s="22"/>
      <c r="E14" s="344" t="s">
        <v>58</v>
      </c>
      <c r="F14" s="344"/>
      <c r="G14" s="344"/>
      <c r="H14" s="345" t="s">
        <v>121</v>
      </c>
      <c r="I14" s="345"/>
      <c r="J14" s="345"/>
      <c r="K14" s="16"/>
      <c r="L14" s="16"/>
    </row>
    <row r="15" spans="2:12" s="17" customFormat="1" ht="29.25" customHeight="1" x14ac:dyDescent="0.55000000000000004">
      <c r="B15" s="16"/>
      <c r="C15" s="22"/>
      <c r="E15" s="23"/>
      <c r="F15" s="23"/>
      <c r="G15" s="23"/>
      <c r="H15" s="24"/>
      <c r="I15" s="24"/>
      <c r="J15" s="24"/>
      <c r="K15" s="16"/>
      <c r="L15" s="16"/>
    </row>
    <row r="16" spans="2:12" s="314" customFormat="1" ht="29.25" customHeight="1" x14ac:dyDescent="0.2">
      <c r="B16" s="355" t="s">
        <v>122</v>
      </c>
      <c r="C16" s="356"/>
      <c r="D16" s="356"/>
      <c r="E16" s="356"/>
      <c r="F16" s="356"/>
      <c r="G16" s="356"/>
      <c r="H16" s="356"/>
      <c r="I16" s="356"/>
      <c r="J16" s="356"/>
      <c r="K16" s="356"/>
      <c r="L16" s="357"/>
    </row>
    <row r="17" spans="2:13" s="17" customFormat="1" ht="29.25" customHeight="1" x14ac:dyDescent="0.55000000000000004">
      <c r="B17" s="16"/>
      <c r="C17" s="25"/>
      <c r="D17" s="25"/>
      <c r="E17" s="26"/>
      <c r="F17" s="26"/>
      <c r="G17" s="22"/>
      <c r="H17" s="16"/>
      <c r="I17" s="16"/>
      <c r="J17" s="16"/>
      <c r="K17" s="16"/>
      <c r="L17" s="16"/>
    </row>
    <row r="18" spans="2:13" s="27" customFormat="1" ht="32.25" customHeight="1" x14ac:dyDescent="0.2">
      <c r="B18" s="346" t="s">
        <v>84</v>
      </c>
      <c r="C18" s="346"/>
      <c r="D18" s="346"/>
      <c r="E18" s="346"/>
      <c r="F18" s="346"/>
      <c r="G18" s="346"/>
      <c r="H18" s="346"/>
      <c r="I18" s="346"/>
      <c r="J18" s="346"/>
      <c r="K18" s="346"/>
      <c r="L18" s="346"/>
    </row>
    <row r="19" spans="2:13" s="28" customFormat="1" ht="32.25" customHeight="1" x14ac:dyDescent="0.2">
      <c r="B19" s="358" t="s">
        <v>81</v>
      </c>
      <c r="C19" s="358"/>
      <c r="D19" s="358"/>
      <c r="E19" s="358"/>
      <c r="F19" s="359" t="s">
        <v>79</v>
      </c>
      <c r="G19" s="359"/>
      <c r="H19" s="359"/>
      <c r="I19" s="359"/>
      <c r="J19" s="360" t="s">
        <v>78</v>
      </c>
      <c r="K19" s="360"/>
      <c r="L19" s="360"/>
    </row>
    <row r="20" spans="2:13" s="17" customFormat="1" ht="19.5" customHeight="1" x14ac:dyDescent="0.55000000000000004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2:13" s="12" customFormat="1" ht="24.75" customHeight="1" x14ac:dyDescent="0.55000000000000004"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2:13" ht="30" customHeight="1" x14ac:dyDescent="0.55000000000000004">
      <c r="B22" s="361" t="s">
        <v>36</v>
      </c>
      <c r="C22" s="362"/>
      <c r="D22" s="362"/>
      <c r="E22" s="362"/>
      <c r="F22" s="362"/>
      <c r="G22" s="362"/>
      <c r="H22" s="362"/>
      <c r="I22" s="362"/>
      <c r="J22" s="362"/>
      <c r="K22" s="362"/>
      <c r="L22" s="363"/>
    </row>
    <row r="23" spans="2:13" ht="26.25" customHeight="1" x14ac:dyDescent="0.55000000000000004">
      <c r="B23" s="364" t="s">
        <v>117</v>
      </c>
      <c r="C23" s="365"/>
      <c r="D23" s="365"/>
      <c r="E23" s="365"/>
      <c r="F23" s="365"/>
      <c r="G23" s="365"/>
      <c r="H23" s="365"/>
      <c r="I23" s="365"/>
      <c r="J23" s="365"/>
      <c r="K23" s="365"/>
      <c r="L23" s="366"/>
    </row>
    <row r="24" spans="2:13" ht="30" customHeight="1" x14ac:dyDescent="0.55000000000000004">
      <c r="B24" s="351" t="s">
        <v>0</v>
      </c>
      <c r="C24" s="352"/>
      <c r="D24" s="352"/>
      <c r="E24" s="352"/>
      <c r="F24" s="352"/>
      <c r="G24" s="352"/>
      <c r="H24" s="352"/>
      <c r="I24" s="352"/>
      <c r="J24" s="352"/>
      <c r="K24" s="352"/>
      <c r="L24" s="353"/>
    </row>
    <row r="25" spans="2:13" ht="17.25" customHeight="1" x14ac:dyDescent="0.55000000000000004">
      <c r="B25" s="354"/>
      <c r="C25" s="354"/>
      <c r="D25" s="354"/>
      <c r="E25" s="354"/>
      <c r="F25" s="354"/>
      <c r="G25" s="354"/>
      <c r="H25" s="354"/>
      <c r="I25" s="354"/>
      <c r="J25" s="354"/>
      <c r="K25" s="354"/>
      <c r="L25" s="354"/>
    </row>
    <row r="26" spans="2:13" s="30" customFormat="1" ht="46.5" customHeight="1" x14ac:dyDescent="0.6">
      <c r="B26" s="29" t="s">
        <v>20</v>
      </c>
      <c r="D26" s="331" t="s">
        <v>118</v>
      </c>
      <c r="E26" s="331"/>
      <c r="F26" s="331"/>
      <c r="G26" s="331"/>
      <c r="H26" s="331"/>
      <c r="I26" s="331"/>
      <c r="J26" s="331"/>
      <c r="K26" s="331"/>
      <c r="L26" s="331"/>
    </row>
    <row r="27" spans="2:13" s="30" customFormat="1" ht="6" customHeight="1" x14ac:dyDescent="0.6"/>
    <row r="28" spans="2:13" s="30" customFormat="1" ht="24" customHeight="1" x14ac:dyDescent="0.6">
      <c r="B28" s="31" t="s">
        <v>21</v>
      </c>
      <c r="D28" s="350" t="s">
        <v>73</v>
      </c>
      <c r="E28" s="350"/>
      <c r="F28" s="350"/>
      <c r="G28" s="350"/>
      <c r="H28" s="350"/>
      <c r="I28" s="350"/>
      <c r="J28" s="350"/>
      <c r="K28" s="350"/>
      <c r="L28" s="350"/>
    </row>
    <row r="29" spans="2:13" s="30" customFormat="1" ht="8.25" customHeight="1" x14ac:dyDescent="0.6"/>
    <row r="30" spans="2:13" s="30" customFormat="1" ht="22.5" customHeight="1" x14ac:dyDescent="0.6">
      <c r="C30" s="32" t="s">
        <v>119</v>
      </c>
      <c r="D30" s="33"/>
      <c r="E30" s="343" t="s">
        <v>22</v>
      </c>
      <c r="F30" s="343"/>
      <c r="G30" s="343"/>
      <c r="H30" s="343"/>
      <c r="I30" s="343"/>
      <c r="J30" s="343"/>
      <c r="K30" s="343"/>
      <c r="L30" s="343"/>
      <c r="M30" s="34"/>
    </row>
    <row r="31" spans="2:13" s="30" customFormat="1" ht="6" customHeight="1" x14ac:dyDescent="0.6"/>
    <row r="32" spans="2:13" s="30" customFormat="1" ht="22.5" customHeight="1" x14ac:dyDescent="0.6">
      <c r="C32" s="35" t="s">
        <v>23</v>
      </c>
      <c r="D32" s="33"/>
      <c r="E32" s="343" t="s">
        <v>124</v>
      </c>
      <c r="F32" s="343"/>
      <c r="G32" s="343"/>
      <c r="H32" s="343"/>
      <c r="I32" s="343"/>
      <c r="J32" s="343"/>
      <c r="K32" s="343"/>
      <c r="L32" s="343"/>
    </row>
    <row r="33" spans="3:12" s="30" customFormat="1" ht="6" customHeight="1" x14ac:dyDescent="0.6"/>
    <row r="34" spans="3:12" s="30" customFormat="1" ht="22.5" customHeight="1" x14ac:dyDescent="0.6">
      <c r="C34" s="36" t="s">
        <v>33</v>
      </c>
      <c r="D34" s="33"/>
      <c r="E34" s="343" t="s">
        <v>24</v>
      </c>
      <c r="F34" s="343"/>
      <c r="G34" s="343"/>
      <c r="H34" s="343"/>
      <c r="I34" s="343"/>
      <c r="J34" s="343"/>
      <c r="K34" s="343"/>
      <c r="L34" s="343"/>
    </row>
    <row r="35" spans="3:12" s="30" customFormat="1" ht="6" customHeight="1" x14ac:dyDescent="0.6"/>
    <row r="36" spans="3:12" s="30" customFormat="1" ht="22.5" customHeight="1" x14ac:dyDescent="0.6">
      <c r="C36" s="36" t="s">
        <v>25</v>
      </c>
      <c r="D36" s="33"/>
      <c r="E36" s="370" t="s">
        <v>126</v>
      </c>
      <c r="F36" s="370"/>
      <c r="G36" s="370"/>
      <c r="H36" s="370"/>
      <c r="I36" s="370"/>
      <c r="J36" s="370"/>
      <c r="K36" s="370"/>
      <c r="L36" s="370"/>
    </row>
    <row r="37" spans="3:12" s="30" customFormat="1" ht="21" customHeight="1" x14ac:dyDescent="0.6">
      <c r="C37" s="37"/>
      <c r="E37" s="370"/>
      <c r="F37" s="370"/>
      <c r="G37" s="370"/>
      <c r="H37" s="370"/>
      <c r="I37" s="370"/>
      <c r="J37" s="370"/>
      <c r="K37" s="370"/>
      <c r="L37" s="370"/>
    </row>
    <row r="38" spans="3:12" s="30" customFormat="1" ht="7.5" customHeight="1" x14ac:dyDescent="0.6"/>
    <row r="39" spans="3:12" s="30" customFormat="1" ht="22.5" customHeight="1" x14ac:dyDescent="0.6">
      <c r="C39" s="35" t="s">
        <v>26</v>
      </c>
      <c r="D39" s="33"/>
      <c r="E39" s="343" t="s">
        <v>125</v>
      </c>
      <c r="F39" s="343"/>
      <c r="G39" s="343"/>
      <c r="H39" s="343"/>
      <c r="I39" s="343"/>
      <c r="J39" s="343"/>
      <c r="K39" s="343"/>
      <c r="L39" s="343"/>
    </row>
    <row r="40" spans="3:12" s="30" customFormat="1" ht="6" customHeight="1" x14ac:dyDescent="0.6"/>
    <row r="41" spans="3:12" s="30" customFormat="1" ht="22.5" customHeight="1" x14ac:dyDescent="0.6">
      <c r="C41" s="36" t="s">
        <v>34</v>
      </c>
      <c r="E41" s="331" t="s">
        <v>27</v>
      </c>
      <c r="F41" s="331"/>
      <c r="G41" s="331"/>
      <c r="H41" s="331"/>
      <c r="I41" s="331"/>
      <c r="J41" s="331"/>
      <c r="K41" s="331"/>
      <c r="L41" s="331"/>
    </row>
    <row r="42" spans="3:12" s="30" customFormat="1" ht="6" customHeight="1" x14ac:dyDescent="0.6"/>
    <row r="43" spans="3:12" s="30" customFormat="1" ht="22.5" customHeight="1" x14ac:dyDescent="0.6">
      <c r="C43" s="36" t="s">
        <v>72</v>
      </c>
      <c r="E43" s="331" t="s">
        <v>85</v>
      </c>
      <c r="F43" s="331"/>
      <c r="G43" s="331"/>
      <c r="H43" s="331"/>
      <c r="I43" s="331"/>
      <c r="J43" s="331"/>
      <c r="K43" s="331"/>
      <c r="L43" s="331"/>
    </row>
    <row r="44" spans="3:12" s="30" customFormat="1" ht="6" customHeight="1" x14ac:dyDescent="0.6"/>
    <row r="45" spans="3:12" s="30" customFormat="1" ht="22.5" customHeight="1" x14ac:dyDescent="0.6">
      <c r="C45" s="36" t="s">
        <v>74</v>
      </c>
      <c r="E45" s="331" t="s">
        <v>86</v>
      </c>
      <c r="F45" s="331"/>
      <c r="G45" s="331"/>
      <c r="H45" s="331"/>
      <c r="I45" s="331"/>
      <c r="J45" s="331"/>
      <c r="K45" s="331"/>
      <c r="L45" s="331"/>
    </row>
    <row r="46" spans="3:12" ht="10.5" customHeight="1" x14ac:dyDescent="0.55000000000000004"/>
    <row r="47" spans="3:12" s="12" customFormat="1" ht="18.75" customHeight="1" x14ac:dyDescent="0.55000000000000004">
      <c r="L47" s="12" t="s">
        <v>37</v>
      </c>
    </row>
    <row r="48" spans="3:12" s="38" customFormat="1" ht="5.25" customHeight="1" x14ac:dyDescent="0.6"/>
    <row r="49" spans="2:13" s="38" customFormat="1" ht="6.75" customHeight="1" x14ac:dyDescent="0.6"/>
    <row r="50" spans="2:13" s="30" customFormat="1" ht="24" customHeight="1" x14ac:dyDescent="0.6">
      <c r="B50" s="31" t="s">
        <v>28</v>
      </c>
      <c r="D50" s="39" t="s">
        <v>29</v>
      </c>
      <c r="E50" s="331" t="s">
        <v>87</v>
      </c>
      <c r="F50" s="331"/>
      <c r="G50" s="331"/>
      <c r="H50" s="331"/>
      <c r="I50" s="331"/>
      <c r="J50" s="331"/>
      <c r="K50" s="331"/>
      <c r="L50" s="331"/>
      <c r="M50" s="40"/>
    </row>
    <row r="51" spans="2:13" s="30" customFormat="1" ht="24" customHeight="1" x14ac:dyDescent="0.6">
      <c r="D51" s="41"/>
      <c r="E51" s="331"/>
      <c r="F51" s="331"/>
      <c r="G51" s="331"/>
      <c r="H51" s="331"/>
      <c r="I51" s="331"/>
      <c r="J51" s="331"/>
      <c r="K51" s="331"/>
      <c r="L51" s="331"/>
    </row>
    <row r="52" spans="2:13" s="30" customFormat="1" ht="24" customHeight="1" x14ac:dyDescent="0.6">
      <c r="D52" s="41"/>
      <c r="E52" s="42"/>
      <c r="F52" s="42"/>
      <c r="G52" s="42"/>
      <c r="H52" s="42"/>
      <c r="I52" s="42"/>
      <c r="J52" s="42"/>
      <c r="K52" s="42"/>
      <c r="L52" s="42"/>
    </row>
    <row r="53" spans="2:13" s="30" customFormat="1" ht="24" customHeight="1" x14ac:dyDescent="0.6">
      <c r="D53" s="41"/>
      <c r="E53" s="42"/>
      <c r="F53" s="42"/>
      <c r="G53" s="42"/>
      <c r="H53" s="42"/>
      <c r="I53" s="42"/>
      <c r="J53" s="42"/>
      <c r="K53" s="42"/>
      <c r="L53" s="42"/>
    </row>
    <row r="54" spans="2:13" s="30" customFormat="1" ht="24" customHeight="1" x14ac:dyDescent="0.6">
      <c r="D54" s="41"/>
      <c r="E54" s="42"/>
      <c r="F54" s="42"/>
      <c r="G54" s="42"/>
      <c r="H54" s="42"/>
      <c r="I54" s="42"/>
      <c r="J54" s="42"/>
      <c r="K54" s="42"/>
      <c r="L54" s="42"/>
    </row>
    <row r="55" spans="2:13" s="30" customFormat="1" ht="24" customHeight="1" x14ac:dyDescent="0.6">
      <c r="D55" s="41"/>
      <c r="E55" s="42"/>
      <c r="F55" s="42"/>
      <c r="G55" s="42"/>
      <c r="H55" s="42"/>
      <c r="I55" s="42"/>
      <c r="J55" s="42"/>
      <c r="K55" s="42"/>
      <c r="L55" s="42"/>
    </row>
    <row r="56" spans="2:13" s="30" customFormat="1" ht="24" customHeight="1" x14ac:dyDescent="0.6">
      <c r="D56" s="41"/>
      <c r="E56" s="42"/>
      <c r="F56" s="42"/>
      <c r="G56" s="42"/>
      <c r="H56" s="42"/>
      <c r="I56" s="42"/>
      <c r="J56" s="42"/>
      <c r="K56" s="42"/>
      <c r="L56" s="42"/>
    </row>
    <row r="57" spans="2:13" s="30" customFormat="1" ht="24" customHeight="1" x14ac:dyDescent="0.6">
      <c r="D57" s="41"/>
      <c r="E57" s="42"/>
      <c r="F57" s="42"/>
      <c r="G57" s="42"/>
      <c r="H57" s="42"/>
      <c r="I57" s="42"/>
      <c r="J57" s="42"/>
      <c r="K57" s="42"/>
      <c r="L57" s="42"/>
    </row>
    <row r="58" spans="2:13" s="30" customFormat="1" ht="24" customHeight="1" x14ac:dyDescent="0.6">
      <c r="D58" s="41"/>
      <c r="E58" s="42"/>
      <c r="F58" s="42"/>
      <c r="G58" s="42"/>
      <c r="H58" s="42"/>
      <c r="I58" s="42"/>
      <c r="J58" s="42"/>
      <c r="K58" s="42"/>
      <c r="L58" s="42"/>
    </row>
    <row r="59" spans="2:13" s="30" customFormat="1" ht="24" customHeight="1" x14ac:dyDescent="0.6">
      <c r="D59" s="41"/>
      <c r="E59" s="42"/>
      <c r="F59" s="42"/>
      <c r="G59" s="42"/>
      <c r="H59" s="42"/>
      <c r="I59" s="42"/>
      <c r="J59" s="42"/>
      <c r="K59" s="42"/>
      <c r="L59" s="42"/>
    </row>
    <row r="60" spans="2:13" s="30" customFormat="1" ht="24" customHeight="1" x14ac:dyDescent="0.6">
      <c r="D60" s="41"/>
      <c r="E60" s="42"/>
      <c r="F60" s="42"/>
      <c r="G60" s="42"/>
      <c r="H60" s="42"/>
      <c r="I60" s="42"/>
      <c r="J60" s="42"/>
      <c r="K60" s="42"/>
      <c r="L60" s="42"/>
    </row>
    <row r="61" spans="2:13" s="30" customFormat="1" ht="24" customHeight="1" x14ac:dyDescent="0.6">
      <c r="D61" s="41"/>
      <c r="E61" s="42"/>
      <c r="F61" s="42"/>
      <c r="G61" s="42"/>
      <c r="H61" s="42"/>
      <c r="I61" s="42"/>
      <c r="J61" s="42"/>
      <c r="K61" s="42"/>
      <c r="L61" s="42"/>
    </row>
    <row r="62" spans="2:13" s="30" customFormat="1" ht="24" customHeight="1" x14ac:dyDescent="0.6">
      <c r="D62" s="41"/>
      <c r="E62" s="42"/>
      <c r="F62" s="42"/>
      <c r="G62" s="42"/>
      <c r="H62" s="42"/>
      <c r="I62" s="42"/>
      <c r="J62" s="42"/>
      <c r="K62" s="42"/>
      <c r="L62" s="42"/>
    </row>
    <row r="63" spans="2:13" s="30" customFormat="1" ht="24" customHeight="1" x14ac:dyDescent="0.6">
      <c r="D63" s="41"/>
      <c r="E63" s="42"/>
      <c r="F63" s="42"/>
      <c r="G63" s="42"/>
      <c r="H63" s="42"/>
      <c r="I63" s="42"/>
      <c r="J63" s="42"/>
      <c r="K63" s="42"/>
      <c r="L63" s="42"/>
    </row>
    <row r="64" spans="2:13" s="30" customFormat="1" ht="24" customHeight="1" x14ac:dyDescent="0.6">
      <c r="D64" s="41"/>
      <c r="E64" s="42"/>
      <c r="F64" s="42"/>
      <c r="G64" s="42"/>
      <c r="H64" s="42"/>
      <c r="I64" s="42"/>
      <c r="J64" s="42"/>
      <c r="K64" s="42"/>
      <c r="L64" s="42"/>
    </row>
    <row r="65" spans="4:12" s="30" customFormat="1" ht="24" customHeight="1" x14ac:dyDescent="0.6">
      <c r="D65" s="41"/>
      <c r="E65" s="42"/>
      <c r="F65" s="42"/>
      <c r="G65" s="42"/>
      <c r="H65" s="42"/>
      <c r="I65" s="42"/>
      <c r="J65" s="42"/>
      <c r="K65" s="42"/>
      <c r="L65" s="42"/>
    </row>
    <row r="66" spans="4:12" s="30" customFormat="1" ht="24" customHeight="1" x14ac:dyDescent="0.6">
      <c r="D66" s="41"/>
      <c r="E66" s="42"/>
      <c r="F66" s="42"/>
      <c r="G66" s="42"/>
      <c r="H66" s="42"/>
      <c r="I66" s="42"/>
      <c r="J66" s="42"/>
      <c r="K66" s="42"/>
      <c r="L66" s="42"/>
    </row>
    <row r="67" spans="4:12" s="30" customFormat="1" ht="24" customHeight="1" x14ac:dyDescent="0.6">
      <c r="D67" s="41"/>
      <c r="E67" s="42"/>
      <c r="F67" s="42"/>
      <c r="G67" s="42"/>
      <c r="H67" s="42"/>
      <c r="I67" s="42"/>
      <c r="J67" s="42"/>
      <c r="K67" s="42"/>
      <c r="L67" s="42"/>
    </row>
    <row r="68" spans="4:12" s="30" customFormat="1" ht="24" customHeight="1" x14ac:dyDescent="0.6">
      <c r="D68" s="41"/>
      <c r="E68" s="42"/>
      <c r="F68" s="42"/>
      <c r="G68" s="42"/>
      <c r="H68" s="42"/>
      <c r="I68" s="42"/>
      <c r="J68" s="42"/>
      <c r="K68" s="42"/>
      <c r="L68" s="42"/>
    </row>
    <row r="69" spans="4:12" s="30" customFormat="1" ht="24" customHeight="1" x14ac:dyDescent="0.6">
      <c r="D69" s="41"/>
      <c r="E69" s="42"/>
      <c r="F69" s="42"/>
      <c r="G69" s="42"/>
      <c r="H69" s="42"/>
      <c r="I69" s="42"/>
      <c r="J69" s="42"/>
      <c r="K69" s="42"/>
      <c r="L69" s="42"/>
    </row>
    <row r="70" spans="4:12" s="30" customFormat="1" ht="24" customHeight="1" x14ac:dyDescent="0.6">
      <c r="D70" s="41"/>
      <c r="E70" s="42"/>
      <c r="F70" s="42"/>
      <c r="G70" s="42"/>
      <c r="H70" s="42"/>
      <c r="I70" s="42"/>
      <c r="J70" s="42"/>
      <c r="K70" s="42"/>
      <c r="L70" s="42"/>
    </row>
    <row r="71" spans="4:12" s="30" customFormat="1" ht="23.25" customHeight="1" x14ac:dyDescent="0.6">
      <c r="D71" s="41"/>
      <c r="E71" s="42"/>
      <c r="F71" s="42"/>
      <c r="G71" s="42"/>
      <c r="H71" s="42"/>
      <c r="I71" s="42"/>
      <c r="J71" s="42"/>
      <c r="K71" s="42"/>
      <c r="L71" s="42"/>
    </row>
    <row r="72" spans="4:12" s="30" customFormat="1" ht="24" customHeight="1" x14ac:dyDescent="0.6">
      <c r="D72" s="39" t="s">
        <v>30</v>
      </c>
      <c r="E72" s="331" t="s">
        <v>88</v>
      </c>
      <c r="F72" s="331"/>
      <c r="G72" s="331"/>
      <c r="H72" s="331"/>
      <c r="I72" s="331"/>
      <c r="J72" s="331"/>
      <c r="K72" s="331"/>
      <c r="L72" s="331"/>
    </row>
    <row r="73" spans="4:12" s="30" customFormat="1" ht="24" customHeight="1" x14ac:dyDescent="0.6">
      <c r="D73" s="41"/>
      <c r="E73" s="331"/>
      <c r="F73" s="331"/>
      <c r="G73" s="331"/>
      <c r="H73" s="331"/>
      <c r="I73" s="331"/>
      <c r="J73" s="331"/>
      <c r="K73" s="331"/>
      <c r="L73" s="331"/>
    </row>
    <row r="74" spans="4:12" s="30" customFormat="1" ht="24" customHeight="1" x14ac:dyDescent="0.6">
      <c r="D74" s="41"/>
      <c r="J74" s="43"/>
    </row>
    <row r="75" spans="4:12" s="30" customFormat="1" ht="24" customHeight="1" x14ac:dyDescent="0.6">
      <c r="D75" s="41"/>
    </row>
    <row r="76" spans="4:12" s="30" customFormat="1" ht="24" customHeight="1" x14ac:dyDescent="0.6">
      <c r="D76" s="41"/>
    </row>
    <row r="77" spans="4:12" s="30" customFormat="1" ht="24" customHeight="1" x14ac:dyDescent="0.6">
      <c r="D77" s="41"/>
    </row>
    <row r="78" spans="4:12" s="30" customFormat="1" ht="24" customHeight="1" x14ac:dyDescent="0.6">
      <c r="D78" s="41"/>
    </row>
    <row r="79" spans="4:12" s="30" customFormat="1" ht="24" customHeight="1" x14ac:dyDescent="0.6">
      <c r="D79" s="41"/>
    </row>
    <row r="80" spans="4:12" s="30" customFormat="1" ht="19.5" customHeight="1" x14ac:dyDescent="0.6"/>
    <row r="81" spans="2:17" s="30" customFormat="1" ht="24" customHeight="1" x14ac:dyDescent="0.6">
      <c r="D81" s="39" t="s">
        <v>31</v>
      </c>
      <c r="E81" s="350" t="s">
        <v>75</v>
      </c>
      <c r="F81" s="350"/>
      <c r="G81" s="350"/>
      <c r="H81" s="350"/>
      <c r="I81" s="350"/>
      <c r="J81" s="350"/>
      <c r="K81" s="350"/>
      <c r="L81" s="350"/>
      <c r="P81" s="42"/>
      <c r="Q81" s="42"/>
    </row>
    <row r="82" spans="2:17" s="30" customFormat="1" ht="24" customHeight="1" x14ac:dyDescent="0.6">
      <c r="D82" s="39" t="s">
        <v>32</v>
      </c>
      <c r="E82" s="30" t="s">
        <v>76</v>
      </c>
    </row>
    <row r="83" spans="2:17" s="30" customFormat="1" ht="24" customHeight="1" x14ac:dyDescent="0.6">
      <c r="D83" s="39" t="s">
        <v>77</v>
      </c>
      <c r="E83" s="30" t="s">
        <v>80</v>
      </c>
    </row>
    <row r="85" spans="2:17" s="30" customFormat="1" ht="21.75" customHeight="1" x14ac:dyDescent="0.6">
      <c r="B85" s="332" t="s">
        <v>89</v>
      </c>
      <c r="C85" s="332"/>
      <c r="D85" s="333"/>
      <c r="E85" s="333"/>
      <c r="F85" s="333"/>
      <c r="G85" s="333"/>
      <c r="H85" s="333"/>
      <c r="I85" s="333"/>
      <c r="J85" s="333"/>
      <c r="K85" s="333"/>
    </row>
    <row r="86" spans="2:17" ht="54.75" customHeight="1" x14ac:dyDescent="0.55000000000000004">
      <c r="C86" s="331" t="s">
        <v>90</v>
      </c>
      <c r="D86" s="331"/>
      <c r="E86" s="331"/>
      <c r="F86" s="331"/>
      <c r="G86" s="331"/>
      <c r="H86" s="331"/>
      <c r="I86" s="331"/>
      <c r="J86" s="331"/>
      <c r="K86" s="331"/>
      <c r="L86" s="331"/>
    </row>
    <row r="87" spans="2:17" ht="29.25" customHeight="1" x14ac:dyDescent="0.55000000000000004">
      <c r="C87" s="42"/>
      <c r="D87" s="42"/>
      <c r="E87" s="42"/>
      <c r="F87" s="42"/>
      <c r="G87" s="42"/>
      <c r="H87" s="42"/>
      <c r="I87" s="42"/>
      <c r="J87" s="42"/>
      <c r="K87" s="42"/>
      <c r="L87" s="42"/>
    </row>
    <row r="88" spans="2:17" ht="21" customHeight="1" x14ac:dyDescent="0.55000000000000004">
      <c r="C88" s="42"/>
      <c r="D88" s="42"/>
      <c r="E88" s="42"/>
      <c r="F88" s="42"/>
      <c r="G88" s="42"/>
      <c r="H88" s="42"/>
      <c r="I88" s="42"/>
      <c r="J88" s="42"/>
      <c r="K88" s="42"/>
      <c r="L88" s="42"/>
    </row>
    <row r="89" spans="2:17" s="27" customFormat="1" ht="32.25" customHeight="1" x14ac:dyDescent="0.2">
      <c r="B89" s="340" t="s">
        <v>91</v>
      </c>
      <c r="C89" s="340"/>
      <c r="D89" s="340"/>
      <c r="E89" s="340"/>
      <c r="F89" s="340"/>
      <c r="G89" s="340"/>
      <c r="H89" s="340"/>
      <c r="I89" s="340"/>
      <c r="J89" s="340"/>
      <c r="K89" s="340"/>
      <c r="L89" s="340"/>
    </row>
    <row r="90" spans="2:17" s="44" customFormat="1" ht="32.25" customHeight="1" x14ac:dyDescent="0.2">
      <c r="B90" s="367" t="s">
        <v>81</v>
      </c>
      <c r="C90" s="367"/>
      <c r="D90" s="367"/>
      <c r="E90" s="367"/>
      <c r="F90" s="368" t="s">
        <v>79</v>
      </c>
      <c r="G90" s="368"/>
      <c r="H90" s="368"/>
      <c r="I90" s="368"/>
      <c r="J90" s="369" t="s">
        <v>78</v>
      </c>
      <c r="K90" s="369"/>
      <c r="L90" s="369"/>
    </row>
    <row r="91" spans="2:17" s="30" customFormat="1" ht="18" customHeight="1" x14ac:dyDescent="0.6"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2:17" s="12" customFormat="1" ht="21.75" customHeight="1" x14ac:dyDescent="0.55000000000000004"/>
    <row r="93" spans="2:17" s="12" customFormat="1" ht="21.75" customHeight="1" x14ac:dyDescent="0.55000000000000004"/>
    <row r="94" spans="2:17" s="12" customFormat="1" ht="60.75" customHeight="1" x14ac:dyDescent="0.55000000000000004"/>
    <row r="95" spans="2:17" ht="38.25" customHeight="1" x14ac:dyDescent="0.55000000000000004">
      <c r="B95" s="341" t="s">
        <v>38</v>
      </c>
      <c r="C95" s="341"/>
      <c r="D95" s="341"/>
      <c r="E95" s="341"/>
      <c r="F95" s="341"/>
      <c r="G95" s="341"/>
      <c r="H95" s="341"/>
      <c r="I95" s="341"/>
      <c r="J95" s="341"/>
      <c r="K95" s="341"/>
      <c r="L95" s="341"/>
    </row>
    <row r="96" spans="2:17" ht="27" customHeight="1" x14ac:dyDescent="0.55000000000000004">
      <c r="B96" s="342" t="s">
        <v>51</v>
      </c>
      <c r="C96" s="342"/>
      <c r="D96" s="342"/>
      <c r="E96" s="342"/>
      <c r="F96" s="342"/>
      <c r="G96" s="342"/>
      <c r="H96" s="342"/>
      <c r="I96" s="342"/>
      <c r="J96" s="342"/>
      <c r="K96" s="342"/>
      <c r="L96" s="342"/>
    </row>
    <row r="97" spans="2:16" ht="36.75" customHeight="1" x14ac:dyDescent="0.55000000000000004">
      <c r="B97" s="336" t="s">
        <v>117</v>
      </c>
      <c r="C97" s="336"/>
      <c r="D97" s="336"/>
      <c r="E97" s="336"/>
      <c r="F97" s="336"/>
      <c r="G97" s="336"/>
      <c r="H97" s="336"/>
      <c r="I97" s="336"/>
      <c r="J97" s="336"/>
      <c r="K97" s="336"/>
      <c r="L97" s="336"/>
    </row>
    <row r="98" spans="2:16" s="46" customFormat="1" ht="15.75" customHeight="1" x14ac:dyDescent="0.45"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</row>
    <row r="99" spans="2:16" ht="25.5" customHeight="1" x14ac:dyDescent="0.55000000000000004"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</row>
    <row r="100" spans="2:16" ht="25.5" customHeight="1" x14ac:dyDescent="0.55000000000000004"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</row>
    <row r="101" spans="2:16" ht="25.5" customHeight="1" x14ac:dyDescent="0.55000000000000004"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</row>
    <row r="102" spans="2:16" ht="25.5" customHeight="1" x14ac:dyDescent="0.55000000000000004"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</row>
    <row r="103" spans="2:16" ht="25.5" customHeight="1" x14ac:dyDescent="0.55000000000000004"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</row>
    <row r="104" spans="2:16" ht="25.5" customHeight="1" x14ac:dyDescent="0.55000000000000004"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</row>
    <row r="105" spans="2:16" ht="25.5" customHeight="1" x14ac:dyDescent="0.55000000000000004"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</row>
    <row r="106" spans="2:16" ht="25.5" customHeight="1" x14ac:dyDescent="0.55000000000000004"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</row>
    <row r="107" spans="2:16" s="46" customFormat="1" ht="19.5" customHeight="1" x14ac:dyDescent="0.45"/>
    <row r="108" spans="2:16" s="49" customFormat="1" ht="31.5" customHeight="1" x14ac:dyDescent="1.1000000000000001">
      <c r="B108" s="339" t="str">
        <f>'ReadMe TAP P.2'!$E$10&amp;'ReadMe TAP P.2'!$H$10</f>
        <v>โรงเรียนบ้านทุ่งยาว</v>
      </c>
      <c r="C108" s="339"/>
      <c r="D108" s="339"/>
      <c r="E108" s="339"/>
      <c r="F108" s="339"/>
      <c r="G108" s="339"/>
      <c r="H108" s="339"/>
      <c r="I108" s="339"/>
      <c r="J108" s="339"/>
      <c r="K108" s="339"/>
      <c r="L108" s="339"/>
      <c r="M108" s="48"/>
      <c r="N108" s="48"/>
      <c r="O108" s="48"/>
      <c r="P108" s="48"/>
    </row>
    <row r="109" spans="2:16" s="30" customFormat="1" ht="26.25" customHeight="1" x14ac:dyDescent="0.6">
      <c r="B109" s="336" t="str">
        <f>'ReadMe TAP P.2'!$E$13&amp;'ReadMe TAP P.2'!$H$13&amp;"  "&amp;'ReadMe TAP P.2'!$E$14&amp;'ReadMe TAP P.2'!$H$14</f>
        <v>อำเภอเวียงป่าเป้า  จังหวัดเชียงราย</v>
      </c>
      <c r="C109" s="336"/>
      <c r="D109" s="336"/>
      <c r="E109" s="336"/>
      <c r="F109" s="336"/>
      <c r="G109" s="336"/>
      <c r="H109" s="336"/>
      <c r="I109" s="336"/>
      <c r="J109" s="336"/>
      <c r="K109" s="336"/>
      <c r="L109" s="336"/>
      <c r="M109" s="50"/>
      <c r="N109" s="50"/>
      <c r="O109" s="50"/>
      <c r="P109" s="50"/>
    </row>
    <row r="110" spans="2:16" s="30" customFormat="1" ht="28.5" customHeight="1" x14ac:dyDescent="0.6">
      <c r="B110" s="337" t="str">
        <f>'ReadMe TAP P.2'!$E$11&amp;'ReadMe TAP P.2'!$H$11</f>
        <v>สำนักงานเขตพื้นที่การศึกษาประถมศึกษาเชียงราย เขต 2</v>
      </c>
      <c r="C110" s="337"/>
      <c r="D110" s="337"/>
      <c r="E110" s="337"/>
      <c r="F110" s="337"/>
      <c r="G110" s="337"/>
      <c r="H110" s="337"/>
      <c r="I110" s="337"/>
      <c r="J110" s="337"/>
      <c r="K110" s="337"/>
      <c r="L110" s="337"/>
      <c r="M110" s="34"/>
    </row>
    <row r="111" spans="2:16" s="30" customFormat="1" ht="14.25" customHeight="1" x14ac:dyDescent="0.6"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</row>
    <row r="112" spans="2:16" s="12" customFormat="1" ht="9.75" customHeight="1" x14ac:dyDescent="0.55000000000000004"/>
    <row r="113" spans="2:12" s="12" customFormat="1" ht="38.25" customHeight="1" x14ac:dyDescent="0.55000000000000004"/>
    <row r="114" spans="2:12" ht="45" customHeight="1" x14ac:dyDescent="0.55000000000000004">
      <c r="B114" s="338"/>
      <c r="C114" s="338"/>
      <c r="D114" s="338"/>
      <c r="E114" s="338"/>
      <c r="F114" s="338"/>
      <c r="G114" s="338"/>
      <c r="H114" s="338"/>
      <c r="I114" s="338"/>
      <c r="J114" s="338"/>
      <c r="K114" s="338"/>
      <c r="L114" s="338"/>
    </row>
    <row r="115" spans="2:12" ht="33" customHeight="1" x14ac:dyDescent="0.55000000000000004">
      <c r="B115" s="335"/>
      <c r="C115" s="335"/>
      <c r="D115" s="335"/>
      <c r="E115" s="335"/>
      <c r="F115" s="335"/>
      <c r="G115" s="335"/>
      <c r="H115" s="335"/>
      <c r="I115" s="335"/>
      <c r="J115" s="335"/>
      <c r="K115" s="335"/>
      <c r="L115" s="335"/>
    </row>
    <row r="116" spans="2:12" ht="36.75" customHeight="1" x14ac:dyDescent="0.55000000000000004">
      <c r="B116" s="334"/>
      <c r="C116" s="334"/>
      <c r="D116" s="334"/>
      <c r="E116" s="334"/>
      <c r="F116" s="334"/>
      <c r="G116" s="334"/>
      <c r="H116" s="334"/>
      <c r="I116" s="334"/>
      <c r="J116" s="334"/>
      <c r="K116" s="334"/>
      <c r="L116" s="334"/>
    </row>
    <row r="117" spans="2:12" ht="25.5" customHeight="1" x14ac:dyDescent="0.55000000000000004"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</row>
    <row r="118" spans="2:12" ht="25.5" customHeight="1" x14ac:dyDescent="0.55000000000000004"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</row>
    <row r="119" spans="2:12" ht="25.5" customHeight="1" x14ac:dyDescent="0.55000000000000004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</row>
    <row r="120" spans="2:12" ht="25.5" customHeight="1" x14ac:dyDescent="0.55000000000000004"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</row>
    <row r="121" spans="2:12" ht="25.5" customHeight="1" x14ac:dyDescent="0.55000000000000004"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</row>
    <row r="122" spans="2:12" ht="25.5" customHeight="1" x14ac:dyDescent="0.55000000000000004"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</row>
    <row r="123" spans="2:12" ht="25.5" customHeight="1" x14ac:dyDescent="0.55000000000000004"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</row>
    <row r="124" spans="2:12" ht="25.5" customHeight="1" x14ac:dyDescent="0.55000000000000004"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</row>
    <row r="125" spans="2:12" ht="30.75" customHeight="1" x14ac:dyDescent="0.55000000000000004"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</row>
    <row r="126" spans="2:12" ht="21" customHeight="1" x14ac:dyDescent="0.55000000000000004"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</row>
    <row r="127" spans="2:12" ht="22.5" customHeight="1" x14ac:dyDescent="0.55000000000000004">
      <c r="B127" s="47"/>
      <c r="L127" s="47"/>
    </row>
    <row r="128" spans="2:12" ht="24" customHeight="1" x14ac:dyDescent="0.85">
      <c r="B128" s="52"/>
      <c r="C128" s="330" t="s">
        <v>50</v>
      </c>
      <c r="D128" s="330"/>
      <c r="E128" s="330"/>
      <c r="F128" s="330"/>
      <c r="G128" s="330"/>
      <c r="H128" s="330"/>
      <c r="I128" s="330"/>
      <c r="J128" s="330"/>
      <c r="K128" s="330"/>
      <c r="L128" s="52"/>
    </row>
    <row r="129" spans="2:16" s="49" customFormat="1" ht="21.75" customHeight="1" x14ac:dyDescent="1.1000000000000001">
      <c r="B129" s="53"/>
      <c r="C129" s="329" t="s">
        <v>120</v>
      </c>
      <c r="D129" s="329"/>
      <c r="E129" s="329"/>
      <c r="F129" s="329"/>
      <c r="G129" s="329"/>
      <c r="H129" s="329"/>
      <c r="I129" s="329"/>
      <c r="J129" s="329"/>
      <c r="K129" s="329"/>
      <c r="L129" s="53"/>
      <c r="M129" s="48"/>
      <c r="N129" s="48"/>
      <c r="O129" s="48"/>
      <c r="P129" s="48"/>
    </row>
    <row r="130" spans="2:16" s="30" customFormat="1" ht="15.75" customHeight="1" x14ac:dyDescent="0.6">
      <c r="B130" s="54"/>
      <c r="C130" s="330"/>
      <c r="D130" s="330"/>
      <c r="E130" s="330"/>
      <c r="F130" s="330"/>
      <c r="G130" s="330"/>
      <c r="H130" s="330"/>
      <c r="I130" s="330"/>
      <c r="J130" s="330"/>
      <c r="K130" s="330"/>
      <c r="L130" s="54"/>
      <c r="M130" s="50"/>
      <c r="N130" s="50"/>
      <c r="O130" s="50"/>
      <c r="P130" s="50"/>
    </row>
    <row r="131" spans="2:16" s="30" customFormat="1" ht="33.75" customHeight="1" x14ac:dyDescent="0.6"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34"/>
    </row>
    <row r="132" spans="2:16" s="30" customFormat="1" ht="21.75" customHeight="1" x14ac:dyDescent="0.6"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</row>
  </sheetData>
  <sheetProtection password="CF73" sheet="1" objects="1" scenarios="1"/>
  <mergeCells count="55">
    <mergeCell ref="B1:L1"/>
    <mergeCell ref="B3:L3"/>
    <mergeCell ref="B4:L4"/>
    <mergeCell ref="B5:L5"/>
    <mergeCell ref="E10:G10"/>
    <mergeCell ref="H10:J10"/>
    <mergeCell ref="B90:E90"/>
    <mergeCell ref="F90:I90"/>
    <mergeCell ref="J90:L90"/>
    <mergeCell ref="E36:L37"/>
    <mergeCell ref="E39:L39"/>
    <mergeCell ref="E41:L41"/>
    <mergeCell ref="E43:L43"/>
    <mergeCell ref="E50:L51"/>
    <mergeCell ref="E81:L81"/>
    <mergeCell ref="E72:L73"/>
    <mergeCell ref="E45:L45"/>
    <mergeCell ref="E11:G11"/>
    <mergeCell ref="H11:J11"/>
    <mergeCell ref="E12:G12"/>
    <mergeCell ref="H12:J12"/>
    <mergeCell ref="D28:L28"/>
    <mergeCell ref="B24:L24"/>
    <mergeCell ref="B25:L25"/>
    <mergeCell ref="E14:G14"/>
    <mergeCell ref="H14:J14"/>
    <mergeCell ref="B16:L16"/>
    <mergeCell ref="B19:E19"/>
    <mergeCell ref="F19:I19"/>
    <mergeCell ref="J19:L19"/>
    <mergeCell ref="B22:L22"/>
    <mergeCell ref="B23:L23"/>
    <mergeCell ref="E30:L30"/>
    <mergeCell ref="E32:L32"/>
    <mergeCell ref="E34:L34"/>
    <mergeCell ref="D26:L26"/>
    <mergeCell ref="E13:G13"/>
    <mergeCell ref="H13:J13"/>
    <mergeCell ref="B18:L18"/>
    <mergeCell ref="C129:K129"/>
    <mergeCell ref="C130:K130"/>
    <mergeCell ref="C86:L86"/>
    <mergeCell ref="B85:C85"/>
    <mergeCell ref="D85:K85"/>
    <mergeCell ref="B116:L116"/>
    <mergeCell ref="B115:L115"/>
    <mergeCell ref="B109:L109"/>
    <mergeCell ref="B110:L110"/>
    <mergeCell ref="B114:L114"/>
    <mergeCell ref="C128:K128"/>
    <mergeCell ref="B108:L108"/>
    <mergeCell ref="B89:L89"/>
    <mergeCell ref="B95:L95"/>
    <mergeCell ref="B96:L96"/>
    <mergeCell ref="B97:L97"/>
  </mergeCells>
  <hyperlinks>
    <hyperlink ref="B19:E19" r:id="rId1" display="e-Mail : swbangngirn@esdc.go.th"/>
    <hyperlink ref="F19:I19" r:id="rId2" display=" Facebook : Suwit Bangngirn "/>
    <hyperlink ref="J19:L19" r:id="rId3" display="LineID : suwit_bangngirn"/>
    <hyperlink ref="B90:E90" r:id="rId4" display="e-Mail : swbangngirn@esdc.go.th"/>
    <hyperlink ref="F90:I90" r:id="rId5" display=" Facebook : Suwit Bangngirn "/>
    <hyperlink ref="J90:L90" r:id="rId6" display="LineID : suwit_bangngirn"/>
  </hyperlinks>
  <pageMargins left="0.74" right="0.54" top="0.55000000000000004" bottom="0.25" header="0.31496062992126" footer="0.31496062992126"/>
  <pageSetup paperSize="9" orientation="landscape" horizontalDpi="4294967294" r:id="rId7"/>
  <rowBreaks count="5" manualBreakCount="5">
    <brk id="20" max="16383" man="1"/>
    <brk id="48" max="16383" man="1"/>
    <brk id="71" max="16383" man="1"/>
    <brk id="91" max="16383" man="1"/>
    <brk id="111" max="16383" man="1"/>
  </rowBreaks>
  <drawing r:id="rId8"/>
  <legacy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1:S845"/>
  <sheetViews>
    <sheetView showZeros="0" zoomScale="85" zoomScaleNormal="85" zoomScalePageLayoutView="70" workbookViewId="0"/>
  </sheetViews>
  <sheetFormatPr defaultRowHeight="18" customHeight="1" x14ac:dyDescent="0.55000000000000004"/>
  <cols>
    <col min="1" max="1" width="3.140625" style="148" customWidth="1"/>
    <col min="2" max="3" width="7.85546875" style="148" customWidth="1"/>
    <col min="4" max="4" width="7.85546875" style="149" customWidth="1"/>
    <col min="5" max="5" width="7.85546875" style="148" customWidth="1"/>
    <col min="6" max="6" width="7.85546875" style="149" customWidth="1"/>
    <col min="7" max="17" width="7.85546875" style="148" customWidth="1"/>
    <col min="18" max="18" width="9.140625" style="148"/>
    <col min="19" max="19" width="7" style="148" customWidth="1"/>
    <col min="20" max="16384" width="9.140625" style="148"/>
  </cols>
  <sheetData>
    <row r="1" spans="3:19" s="142" customFormat="1" ht="36" customHeight="1" x14ac:dyDescent="0.6">
      <c r="C1" s="468" t="s">
        <v>116</v>
      </c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194"/>
    </row>
    <row r="2" spans="3:19" s="143" customFormat="1" ht="14.25" customHeight="1" x14ac:dyDescent="0.55000000000000004">
      <c r="D2" s="144"/>
      <c r="E2" s="193"/>
      <c r="F2" s="145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3:19" s="147" customFormat="1" ht="24" customHeight="1" x14ac:dyDescent="0.2">
      <c r="C3" s="193" t="s">
        <v>2</v>
      </c>
      <c r="D3" s="145">
        <f>Linkx2!$B$36</f>
        <v>31</v>
      </c>
      <c r="E3" s="145"/>
      <c r="F3" s="469">
        <f>Linkx2!$C$36</f>
        <v>0</v>
      </c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146"/>
    </row>
    <row r="4" spans="3:19" ht="11.25" customHeight="1" x14ac:dyDescent="0.55000000000000004"/>
    <row r="30" spans="3:19" s="142" customFormat="1" ht="36" customHeight="1" x14ac:dyDescent="0.6">
      <c r="C30" s="468" t="s">
        <v>116</v>
      </c>
      <c r="D30" s="468"/>
      <c r="E30" s="468"/>
      <c r="F30" s="468"/>
      <c r="G30" s="468"/>
      <c r="H30" s="468"/>
      <c r="I30" s="468"/>
      <c r="J30" s="468"/>
      <c r="K30" s="468"/>
      <c r="L30" s="468"/>
      <c r="M30" s="468"/>
      <c r="N30" s="468"/>
      <c r="O30" s="468"/>
      <c r="P30" s="468"/>
      <c r="Q30" s="468"/>
      <c r="R30" s="468"/>
      <c r="S30" s="194"/>
    </row>
    <row r="31" spans="3:19" s="143" customFormat="1" ht="14.25" customHeight="1" x14ac:dyDescent="0.55000000000000004">
      <c r="D31" s="144"/>
      <c r="E31" s="193"/>
      <c r="F31" s="145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</row>
    <row r="32" spans="3:19" s="147" customFormat="1" ht="24" customHeight="1" x14ac:dyDescent="0.2">
      <c r="C32" s="193" t="s">
        <v>2</v>
      </c>
      <c r="D32" s="145">
        <f>Linkx2!$B$37</f>
        <v>32</v>
      </c>
      <c r="E32" s="145"/>
      <c r="F32" s="469">
        <f>Linkx2!$C$37</f>
        <v>0</v>
      </c>
      <c r="G32" s="469"/>
      <c r="H32" s="469"/>
      <c r="I32" s="469"/>
      <c r="J32" s="469"/>
      <c r="K32" s="469"/>
      <c r="L32" s="469"/>
      <c r="M32" s="469"/>
      <c r="N32" s="469"/>
      <c r="O32" s="469"/>
      <c r="P32" s="469"/>
      <c r="Q32" s="469"/>
      <c r="R32" s="469"/>
      <c r="S32" s="146"/>
    </row>
    <row r="33" ht="11.25" customHeight="1" x14ac:dyDescent="0.55000000000000004"/>
    <row r="59" spans="3:19" s="142" customFormat="1" ht="36" customHeight="1" x14ac:dyDescent="0.6">
      <c r="C59" s="468" t="s">
        <v>116</v>
      </c>
      <c r="D59" s="468"/>
      <c r="E59" s="468"/>
      <c r="F59" s="468"/>
      <c r="G59" s="468"/>
      <c r="H59" s="468"/>
      <c r="I59" s="468"/>
      <c r="J59" s="468"/>
      <c r="K59" s="468"/>
      <c r="L59" s="468"/>
      <c r="M59" s="468"/>
      <c r="N59" s="468"/>
      <c r="O59" s="468"/>
      <c r="P59" s="468"/>
      <c r="Q59" s="468"/>
      <c r="R59" s="468"/>
      <c r="S59" s="194"/>
    </row>
    <row r="60" spans="3:19" s="143" customFormat="1" ht="14.25" customHeight="1" x14ac:dyDescent="0.55000000000000004">
      <c r="D60" s="144"/>
      <c r="E60" s="193"/>
      <c r="F60" s="145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</row>
    <row r="61" spans="3:19" s="147" customFormat="1" ht="24" customHeight="1" x14ac:dyDescent="0.2">
      <c r="C61" s="193" t="s">
        <v>2</v>
      </c>
      <c r="D61" s="145">
        <f>Linkx2!$B$38</f>
        <v>33</v>
      </c>
      <c r="E61" s="145"/>
      <c r="F61" s="469">
        <f>Linkx2!$C$38</f>
        <v>0</v>
      </c>
      <c r="G61" s="469"/>
      <c r="H61" s="469"/>
      <c r="I61" s="469"/>
      <c r="J61" s="469"/>
      <c r="K61" s="469"/>
      <c r="L61" s="469"/>
      <c r="M61" s="469"/>
      <c r="N61" s="469"/>
      <c r="O61" s="469"/>
      <c r="P61" s="469"/>
      <c r="Q61" s="469"/>
      <c r="R61" s="469"/>
      <c r="S61" s="146"/>
    </row>
    <row r="62" spans="3:19" ht="11.25" customHeight="1" x14ac:dyDescent="0.55000000000000004"/>
    <row r="88" spans="3:19" s="142" customFormat="1" ht="36" customHeight="1" x14ac:dyDescent="0.6">
      <c r="C88" s="468" t="s">
        <v>116</v>
      </c>
      <c r="D88" s="468"/>
      <c r="E88" s="468"/>
      <c r="F88" s="468"/>
      <c r="G88" s="468"/>
      <c r="H88" s="468"/>
      <c r="I88" s="468"/>
      <c r="J88" s="468"/>
      <c r="K88" s="468"/>
      <c r="L88" s="468"/>
      <c r="M88" s="468"/>
      <c r="N88" s="468"/>
      <c r="O88" s="468"/>
      <c r="P88" s="468"/>
      <c r="Q88" s="468"/>
      <c r="R88" s="468"/>
      <c r="S88" s="194"/>
    </row>
    <row r="89" spans="3:19" s="143" customFormat="1" ht="14.25" customHeight="1" x14ac:dyDescent="0.55000000000000004">
      <c r="D89" s="144"/>
      <c r="E89" s="193"/>
      <c r="F89" s="145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</row>
    <row r="90" spans="3:19" s="147" customFormat="1" ht="24" customHeight="1" x14ac:dyDescent="0.2">
      <c r="C90" s="193" t="s">
        <v>2</v>
      </c>
      <c r="D90" s="145">
        <f>Linkx2!$B$39</f>
        <v>34</v>
      </c>
      <c r="E90" s="145"/>
      <c r="F90" s="469">
        <f>Linkx2!$C$39</f>
        <v>0</v>
      </c>
      <c r="G90" s="469"/>
      <c r="H90" s="469"/>
      <c r="I90" s="469"/>
      <c r="J90" s="469"/>
      <c r="K90" s="469"/>
      <c r="L90" s="469"/>
      <c r="M90" s="469"/>
      <c r="N90" s="469"/>
      <c r="O90" s="469"/>
      <c r="P90" s="469"/>
      <c r="Q90" s="469"/>
      <c r="R90" s="469"/>
      <c r="S90" s="146"/>
    </row>
    <row r="91" spans="3:19" ht="11.25" customHeight="1" x14ac:dyDescent="0.55000000000000004"/>
    <row r="117" spans="3:19" s="142" customFormat="1" ht="36" customHeight="1" x14ac:dyDescent="0.6">
      <c r="C117" s="468" t="s">
        <v>116</v>
      </c>
      <c r="D117" s="468"/>
      <c r="E117" s="468"/>
      <c r="F117" s="468"/>
      <c r="G117" s="468"/>
      <c r="H117" s="468"/>
      <c r="I117" s="468"/>
      <c r="J117" s="468"/>
      <c r="K117" s="468"/>
      <c r="L117" s="468"/>
      <c r="M117" s="468"/>
      <c r="N117" s="468"/>
      <c r="O117" s="468"/>
      <c r="P117" s="468"/>
      <c r="Q117" s="468"/>
      <c r="R117" s="468"/>
      <c r="S117" s="194"/>
    </row>
    <row r="118" spans="3:19" s="143" customFormat="1" ht="14.25" customHeight="1" x14ac:dyDescent="0.55000000000000004">
      <c r="D118" s="144"/>
      <c r="E118" s="193"/>
      <c r="F118" s="145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</row>
    <row r="119" spans="3:19" s="147" customFormat="1" ht="24" customHeight="1" x14ac:dyDescent="0.2">
      <c r="C119" s="193" t="s">
        <v>2</v>
      </c>
      <c r="D119" s="145">
        <f>Linkx2!$B$40</f>
        <v>35</v>
      </c>
      <c r="E119" s="145"/>
      <c r="F119" s="469">
        <f>Linkx2!$C$40</f>
        <v>0</v>
      </c>
      <c r="G119" s="469"/>
      <c r="H119" s="469"/>
      <c r="I119" s="469"/>
      <c r="J119" s="469"/>
      <c r="K119" s="469"/>
      <c r="L119" s="469"/>
      <c r="M119" s="469"/>
      <c r="N119" s="469"/>
      <c r="O119" s="469"/>
      <c r="P119" s="469"/>
      <c r="Q119" s="469"/>
      <c r="R119" s="469"/>
      <c r="S119" s="146"/>
    </row>
    <row r="120" spans="3:19" ht="11.25" customHeight="1" x14ac:dyDescent="0.55000000000000004"/>
    <row r="146" spans="3:19" s="142" customFormat="1" ht="36" customHeight="1" x14ac:dyDescent="0.6">
      <c r="C146" s="468" t="s">
        <v>116</v>
      </c>
      <c r="D146" s="468"/>
      <c r="E146" s="468"/>
      <c r="F146" s="468"/>
      <c r="G146" s="468"/>
      <c r="H146" s="468"/>
      <c r="I146" s="468"/>
      <c r="J146" s="468"/>
      <c r="K146" s="468"/>
      <c r="L146" s="468"/>
      <c r="M146" s="468"/>
      <c r="N146" s="468"/>
      <c r="O146" s="468"/>
      <c r="P146" s="468"/>
      <c r="Q146" s="468"/>
      <c r="R146" s="468"/>
      <c r="S146" s="194"/>
    </row>
    <row r="147" spans="3:19" s="143" customFormat="1" ht="14.25" customHeight="1" x14ac:dyDescent="0.55000000000000004">
      <c r="D147" s="144"/>
      <c r="E147" s="193"/>
      <c r="F147" s="145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  <c r="S147" s="193"/>
    </row>
    <row r="148" spans="3:19" s="147" customFormat="1" ht="24" customHeight="1" x14ac:dyDescent="0.2">
      <c r="C148" s="193" t="s">
        <v>2</v>
      </c>
      <c r="D148" s="145">
        <f>Linkx2!$B$41</f>
        <v>36</v>
      </c>
      <c r="E148" s="145"/>
      <c r="F148" s="469">
        <f>Linkx2!$C$41</f>
        <v>0</v>
      </c>
      <c r="G148" s="469"/>
      <c r="H148" s="469"/>
      <c r="I148" s="469"/>
      <c r="J148" s="469"/>
      <c r="K148" s="469"/>
      <c r="L148" s="469"/>
      <c r="M148" s="469"/>
      <c r="N148" s="469"/>
      <c r="O148" s="469"/>
      <c r="P148" s="469"/>
      <c r="Q148" s="469"/>
      <c r="R148" s="469"/>
      <c r="S148" s="146"/>
    </row>
    <row r="149" spans="3:19" ht="11.25" customHeight="1" x14ac:dyDescent="0.55000000000000004"/>
    <row r="175" spans="3:19" s="142" customFormat="1" ht="36" customHeight="1" x14ac:dyDescent="0.6">
      <c r="C175" s="468" t="s">
        <v>116</v>
      </c>
      <c r="D175" s="468"/>
      <c r="E175" s="468"/>
      <c r="F175" s="468"/>
      <c r="G175" s="468"/>
      <c r="H175" s="468"/>
      <c r="I175" s="468"/>
      <c r="J175" s="468"/>
      <c r="K175" s="468"/>
      <c r="L175" s="468"/>
      <c r="M175" s="468"/>
      <c r="N175" s="468"/>
      <c r="O175" s="468"/>
      <c r="P175" s="468"/>
      <c r="Q175" s="468"/>
      <c r="R175" s="468"/>
      <c r="S175" s="194"/>
    </row>
    <row r="176" spans="3:19" s="143" customFormat="1" ht="14.25" customHeight="1" x14ac:dyDescent="0.55000000000000004">
      <c r="D176" s="144"/>
      <c r="E176" s="193"/>
      <c r="F176" s="145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  <c r="R176" s="193"/>
      <c r="S176" s="193"/>
    </row>
    <row r="177" spans="3:19" s="147" customFormat="1" ht="24" customHeight="1" x14ac:dyDescent="0.2">
      <c r="C177" s="193" t="s">
        <v>2</v>
      </c>
      <c r="D177" s="145">
        <f>Linkx2!$B$42</f>
        <v>37</v>
      </c>
      <c r="E177" s="145"/>
      <c r="F177" s="469">
        <f>Linkx2!$C$42</f>
        <v>0</v>
      </c>
      <c r="G177" s="469"/>
      <c r="H177" s="469"/>
      <c r="I177" s="469"/>
      <c r="J177" s="469"/>
      <c r="K177" s="469"/>
      <c r="L177" s="469"/>
      <c r="M177" s="469"/>
      <c r="N177" s="469"/>
      <c r="O177" s="469"/>
      <c r="P177" s="469"/>
      <c r="Q177" s="469"/>
      <c r="R177" s="469"/>
      <c r="S177" s="146"/>
    </row>
    <row r="178" spans="3:19" ht="11.25" customHeight="1" x14ac:dyDescent="0.55000000000000004"/>
    <row r="204" spans="3:19" s="142" customFormat="1" ht="36" customHeight="1" x14ac:dyDescent="0.6">
      <c r="C204" s="468" t="s">
        <v>116</v>
      </c>
      <c r="D204" s="468"/>
      <c r="E204" s="468"/>
      <c r="F204" s="468"/>
      <c r="G204" s="468"/>
      <c r="H204" s="468"/>
      <c r="I204" s="468"/>
      <c r="J204" s="468"/>
      <c r="K204" s="468"/>
      <c r="L204" s="468"/>
      <c r="M204" s="468"/>
      <c r="N204" s="468"/>
      <c r="O204" s="468"/>
      <c r="P204" s="468"/>
      <c r="Q204" s="468"/>
      <c r="R204" s="468"/>
      <c r="S204" s="194"/>
    </row>
    <row r="205" spans="3:19" s="143" customFormat="1" ht="14.25" customHeight="1" x14ac:dyDescent="0.55000000000000004">
      <c r="D205" s="144"/>
      <c r="E205" s="193"/>
      <c r="F205" s="145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  <c r="R205" s="193"/>
      <c r="S205" s="193"/>
    </row>
    <row r="206" spans="3:19" s="147" customFormat="1" ht="24" customHeight="1" x14ac:dyDescent="0.2">
      <c r="C206" s="193" t="s">
        <v>2</v>
      </c>
      <c r="D206" s="145">
        <f>Linkx2!$B$43</f>
        <v>38</v>
      </c>
      <c r="E206" s="145"/>
      <c r="F206" s="469">
        <f>Linkx2!$C$43</f>
        <v>0</v>
      </c>
      <c r="G206" s="469"/>
      <c r="H206" s="469"/>
      <c r="I206" s="469"/>
      <c r="J206" s="469"/>
      <c r="K206" s="469"/>
      <c r="L206" s="469"/>
      <c r="M206" s="469"/>
      <c r="N206" s="469"/>
      <c r="O206" s="469"/>
      <c r="P206" s="469"/>
      <c r="Q206" s="469"/>
      <c r="R206" s="469"/>
      <c r="S206" s="146"/>
    </row>
    <row r="207" spans="3:19" ht="11.25" customHeight="1" x14ac:dyDescent="0.55000000000000004"/>
    <row r="233" spans="3:19" s="142" customFormat="1" ht="36" customHeight="1" x14ac:dyDescent="0.6">
      <c r="C233" s="468" t="s">
        <v>116</v>
      </c>
      <c r="D233" s="468"/>
      <c r="E233" s="468"/>
      <c r="F233" s="468"/>
      <c r="G233" s="468"/>
      <c r="H233" s="468"/>
      <c r="I233" s="468"/>
      <c r="J233" s="468"/>
      <c r="K233" s="468"/>
      <c r="L233" s="468"/>
      <c r="M233" s="468"/>
      <c r="N233" s="468"/>
      <c r="O233" s="468"/>
      <c r="P233" s="468"/>
      <c r="Q233" s="468"/>
      <c r="R233" s="468"/>
      <c r="S233" s="194"/>
    </row>
    <row r="234" spans="3:19" s="143" customFormat="1" ht="14.25" customHeight="1" x14ac:dyDescent="0.55000000000000004">
      <c r="D234" s="144"/>
      <c r="E234" s="193"/>
      <c r="F234" s="145"/>
      <c r="G234" s="193"/>
      <c r="H234" s="193"/>
      <c r="I234" s="193"/>
      <c r="J234" s="193"/>
      <c r="K234" s="193"/>
      <c r="L234" s="193"/>
      <c r="M234" s="193"/>
      <c r="N234" s="193"/>
      <c r="O234" s="193"/>
      <c r="P234" s="193"/>
      <c r="Q234" s="193"/>
      <c r="R234" s="193"/>
      <c r="S234" s="193"/>
    </row>
    <row r="235" spans="3:19" s="147" customFormat="1" ht="24" customHeight="1" x14ac:dyDescent="0.2">
      <c r="C235" s="193" t="s">
        <v>2</v>
      </c>
      <c r="D235" s="145">
        <f>Linkx2!$B$44</f>
        <v>39</v>
      </c>
      <c r="E235" s="145"/>
      <c r="F235" s="469">
        <f>Linkx2!$C$44</f>
        <v>0</v>
      </c>
      <c r="G235" s="469"/>
      <c r="H235" s="469"/>
      <c r="I235" s="469"/>
      <c r="J235" s="469"/>
      <c r="K235" s="469"/>
      <c r="L235" s="469"/>
      <c r="M235" s="469"/>
      <c r="N235" s="469"/>
      <c r="O235" s="469"/>
      <c r="P235" s="469"/>
      <c r="Q235" s="469"/>
      <c r="R235" s="469"/>
      <c r="S235" s="146"/>
    </row>
    <row r="236" spans="3:19" ht="11.25" customHeight="1" x14ac:dyDescent="0.55000000000000004"/>
    <row r="262" spans="3:19" s="142" customFormat="1" ht="36" customHeight="1" x14ac:dyDescent="0.6">
      <c r="C262" s="468" t="s">
        <v>116</v>
      </c>
      <c r="D262" s="468"/>
      <c r="E262" s="468"/>
      <c r="F262" s="468"/>
      <c r="G262" s="468"/>
      <c r="H262" s="468"/>
      <c r="I262" s="468"/>
      <c r="J262" s="468"/>
      <c r="K262" s="468"/>
      <c r="L262" s="468"/>
      <c r="M262" s="468"/>
      <c r="N262" s="468"/>
      <c r="O262" s="468"/>
      <c r="P262" s="468"/>
      <c r="Q262" s="468"/>
      <c r="R262" s="468"/>
      <c r="S262" s="194"/>
    </row>
    <row r="263" spans="3:19" s="143" customFormat="1" ht="14.25" customHeight="1" x14ac:dyDescent="0.55000000000000004">
      <c r="D263" s="144"/>
      <c r="E263" s="193"/>
      <c r="F263" s="145"/>
      <c r="G263" s="193"/>
      <c r="H263" s="193"/>
      <c r="I263" s="193"/>
      <c r="J263" s="193"/>
      <c r="K263" s="193"/>
      <c r="L263" s="193"/>
      <c r="M263" s="193"/>
      <c r="N263" s="193"/>
      <c r="O263" s="193"/>
      <c r="P263" s="193"/>
      <c r="Q263" s="193"/>
      <c r="R263" s="193"/>
      <c r="S263" s="193"/>
    </row>
    <row r="264" spans="3:19" s="147" customFormat="1" ht="24" customHeight="1" x14ac:dyDescent="0.2">
      <c r="C264" s="193" t="s">
        <v>2</v>
      </c>
      <c r="D264" s="145">
        <f>Linkx2!$B$45</f>
        <v>40</v>
      </c>
      <c r="E264" s="145"/>
      <c r="F264" s="469">
        <f>Linkx2!$C$45</f>
        <v>0</v>
      </c>
      <c r="G264" s="469"/>
      <c r="H264" s="469"/>
      <c r="I264" s="469"/>
      <c r="J264" s="469"/>
      <c r="K264" s="469"/>
      <c r="L264" s="469"/>
      <c r="M264" s="469"/>
      <c r="N264" s="469"/>
      <c r="O264" s="469"/>
      <c r="P264" s="469"/>
      <c r="Q264" s="469"/>
      <c r="R264" s="469"/>
      <c r="S264" s="146"/>
    </row>
    <row r="265" spans="3:19" ht="11.25" customHeight="1" x14ac:dyDescent="0.55000000000000004"/>
    <row r="291" spans="3:19" s="142" customFormat="1" ht="36" customHeight="1" x14ac:dyDescent="0.6">
      <c r="C291" s="468" t="s">
        <v>116</v>
      </c>
      <c r="D291" s="468"/>
      <c r="E291" s="468"/>
      <c r="F291" s="468"/>
      <c r="G291" s="468"/>
      <c r="H291" s="468"/>
      <c r="I291" s="468"/>
      <c r="J291" s="468"/>
      <c r="K291" s="468"/>
      <c r="L291" s="468"/>
      <c r="M291" s="468"/>
      <c r="N291" s="468"/>
      <c r="O291" s="468"/>
      <c r="P291" s="468"/>
      <c r="Q291" s="468"/>
      <c r="R291" s="468"/>
      <c r="S291" s="194"/>
    </row>
    <row r="292" spans="3:19" s="143" customFormat="1" ht="14.25" customHeight="1" x14ac:dyDescent="0.55000000000000004">
      <c r="D292" s="144"/>
      <c r="E292" s="193"/>
      <c r="F292" s="145"/>
      <c r="G292" s="193"/>
      <c r="H292" s="193"/>
      <c r="I292" s="193"/>
      <c r="J292" s="193"/>
      <c r="K292" s="193"/>
      <c r="L292" s="193"/>
      <c r="M292" s="193"/>
      <c r="N292" s="193"/>
      <c r="O292" s="193"/>
      <c r="P292" s="193"/>
      <c r="Q292" s="193"/>
      <c r="R292" s="193"/>
      <c r="S292" s="193"/>
    </row>
    <row r="293" spans="3:19" s="147" customFormat="1" ht="24" customHeight="1" x14ac:dyDescent="0.2">
      <c r="C293" s="193" t="s">
        <v>2</v>
      </c>
      <c r="D293" s="145">
        <f>Linkx2!$B$46</f>
        <v>41</v>
      </c>
      <c r="E293" s="145"/>
      <c r="F293" s="469">
        <f>Linkx2!$C$46</f>
        <v>0</v>
      </c>
      <c r="G293" s="469"/>
      <c r="H293" s="469"/>
      <c r="I293" s="469"/>
      <c r="J293" s="469"/>
      <c r="K293" s="469"/>
      <c r="L293" s="469"/>
      <c r="M293" s="469"/>
      <c r="N293" s="469"/>
      <c r="O293" s="469"/>
      <c r="P293" s="469"/>
      <c r="Q293" s="469"/>
      <c r="R293" s="469"/>
      <c r="S293" s="146"/>
    </row>
    <row r="294" spans="3:19" ht="11.25" customHeight="1" x14ac:dyDescent="0.55000000000000004"/>
    <row r="320" spans="3:19" s="142" customFormat="1" ht="36" customHeight="1" x14ac:dyDescent="0.6">
      <c r="C320" s="468" t="s">
        <v>116</v>
      </c>
      <c r="D320" s="468"/>
      <c r="E320" s="468"/>
      <c r="F320" s="468"/>
      <c r="G320" s="468"/>
      <c r="H320" s="468"/>
      <c r="I320" s="468"/>
      <c r="J320" s="468"/>
      <c r="K320" s="468"/>
      <c r="L320" s="468"/>
      <c r="M320" s="468"/>
      <c r="N320" s="468"/>
      <c r="O320" s="468"/>
      <c r="P320" s="468"/>
      <c r="Q320" s="468"/>
      <c r="R320" s="468"/>
      <c r="S320" s="194"/>
    </row>
    <row r="321" spans="3:19" s="143" customFormat="1" ht="14.25" customHeight="1" x14ac:dyDescent="0.55000000000000004">
      <c r="D321" s="144"/>
      <c r="E321" s="193"/>
      <c r="F321" s="145"/>
      <c r="G321" s="193"/>
      <c r="H321" s="193"/>
      <c r="I321" s="193"/>
      <c r="J321" s="193"/>
      <c r="K321" s="193"/>
      <c r="L321" s="193"/>
      <c r="M321" s="193"/>
      <c r="N321" s="193"/>
      <c r="O321" s="193"/>
      <c r="P321" s="193"/>
      <c r="Q321" s="193"/>
      <c r="R321" s="193"/>
      <c r="S321" s="193"/>
    </row>
    <row r="322" spans="3:19" s="147" customFormat="1" ht="24" customHeight="1" x14ac:dyDescent="0.2">
      <c r="C322" s="193" t="s">
        <v>2</v>
      </c>
      <c r="D322" s="145">
        <f>Linkx2!$B$47</f>
        <v>42</v>
      </c>
      <c r="E322" s="145"/>
      <c r="F322" s="469">
        <f>Linkx2!$C$47</f>
        <v>0</v>
      </c>
      <c r="G322" s="469"/>
      <c r="H322" s="469"/>
      <c r="I322" s="469"/>
      <c r="J322" s="469"/>
      <c r="K322" s="469"/>
      <c r="L322" s="469"/>
      <c r="M322" s="469"/>
      <c r="N322" s="469"/>
      <c r="O322" s="469"/>
      <c r="P322" s="469"/>
      <c r="Q322" s="469"/>
      <c r="R322" s="469"/>
      <c r="S322" s="146"/>
    </row>
    <row r="323" spans="3:19" ht="11.25" customHeight="1" x14ac:dyDescent="0.55000000000000004"/>
    <row r="349" spans="3:19" s="142" customFormat="1" ht="36" customHeight="1" x14ac:dyDescent="0.6">
      <c r="C349" s="468" t="s">
        <v>116</v>
      </c>
      <c r="D349" s="468"/>
      <c r="E349" s="468"/>
      <c r="F349" s="468"/>
      <c r="G349" s="468"/>
      <c r="H349" s="468"/>
      <c r="I349" s="468"/>
      <c r="J349" s="468"/>
      <c r="K349" s="468"/>
      <c r="L349" s="468"/>
      <c r="M349" s="468"/>
      <c r="N349" s="468"/>
      <c r="O349" s="468"/>
      <c r="P349" s="468"/>
      <c r="Q349" s="468"/>
      <c r="R349" s="468"/>
      <c r="S349" s="194"/>
    </row>
    <row r="350" spans="3:19" s="143" customFormat="1" ht="14.25" customHeight="1" x14ac:dyDescent="0.55000000000000004">
      <c r="D350" s="144"/>
      <c r="E350" s="193"/>
      <c r="F350" s="145"/>
      <c r="G350" s="193"/>
      <c r="H350" s="193"/>
      <c r="I350" s="193"/>
      <c r="J350" s="193"/>
      <c r="K350" s="193"/>
      <c r="L350" s="193"/>
      <c r="M350" s="193"/>
      <c r="N350" s="193"/>
      <c r="O350" s="193"/>
      <c r="P350" s="193"/>
      <c r="Q350" s="193"/>
      <c r="R350" s="193"/>
      <c r="S350" s="193"/>
    </row>
    <row r="351" spans="3:19" s="147" customFormat="1" ht="24" customHeight="1" x14ac:dyDescent="0.2">
      <c r="C351" s="193" t="s">
        <v>2</v>
      </c>
      <c r="D351" s="145">
        <f>Linkx2!$B$48</f>
        <v>43</v>
      </c>
      <c r="E351" s="145"/>
      <c r="F351" s="469">
        <f>Linkx2!$C$48</f>
        <v>0</v>
      </c>
      <c r="G351" s="469"/>
      <c r="H351" s="469"/>
      <c r="I351" s="469"/>
      <c r="J351" s="469"/>
      <c r="K351" s="469"/>
      <c r="L351" s="469"/>
      <c r="M351" s="469"/>
      <c r="N351" s="469"/>
      <c r="O351" s="469"/>
      <c r="P351" s="469"/>
      <c r="Q351" s="469"/>
      <c r="R351" s="469"/>
      <c r="S351" s="146"/>
    </row>
    <row r="352" spans="3:19" ht="11.25" customHeight="1" x14ac:dyDescent="0.55000000000000004"/>
    <row r="378" spans="3:19" s="142" customFormat="1" ht="36" customHeight="1" x14ac:dyDescent="0.6">
      <c r="C378" s="468" t="s">
        <v>116</v>
      </c>
      <c r="D378" s="468"/>
      <c r="E378" s="468"/>
      <c r="F378" s="468"/>
      <c r="G378" s="468"/>
      <c r="H378" s="468"/>
      <c r="I378" s="468"/>
      <c r="J378" s="468"/>
      <c r="K378" s="468"/>
      <c r="L378" s="468"/>
      <c r="M378" s="468"/>
      <c r="N378" s="468"/>
      <c r="O378" s="468"/>
      <c r="P378" s="468"/>
      <c r="Q378" s="468"/>
      <c r="R378" s="468"/>
      <c r="S378" s="194"/>
    </row>
    <row r="379" spans="3:19" s="143" customFormat="1" ht="14.25" customHeight="1" x14ac:dyDescent="0.55000000000000004">
      <c r="D379" s="144"/>
      <c r="E379" s="193"/>
      <c r="F379" s="145"/>
      <c r="G379" s="193"/>
      <c r="H379" s="193"/>
      <c r="I379" s="193"/>
      <c r="J379" s="193"/>
      <c r="K379" s="193"/>
      <c r="L379" s="193"/>
      <c r="M379" s="193"/>
      <c r="N379" s="193"/>
      <c r="O379" s="193"/>
      <c r="P379" s="193"/>
      <c r="Q379" s="193"/>
      <c r="R379" s="193"/>
      <c r="S379" s="193"/>
    </row>
    <row r="380" spans="3:19" s="147" customFormat="1" ht="24" customHeight="1" x14ac:dyDescent="0.2">
      <c r="C380" s="193" t="s">
        <v>2</v>
      </c>
      <c r="D380" s="145">
        <f>Linkx2!$B$49</f>
        <v>44</v>
      </c>
      <c r="E380" s="145"/>
      <c r="F380" s="469">
        <f>Linkx2!$C$49</f>
        <v>0</v>
      </c>
      <c r="G380" s="469"/>
      <c r="H380" s="469"/>
      <c r="I380" s="469"/>
      <c r="J380" s="469"/>
      <c r="K380" s="469"/>
      <c r="L380" s="469"/>
      <c r="M380" s="469"/>
      <c r="N380" s="469"/>
      <c r="O380" s="469"/>
      <c r="P380" s="469"/>
      <c r="Q380" s="469"/>
      <c r="R380" s="469"/>
      <c r="S380" s="146"/>
    </row>
    <row r="381" spans="3:19" ht="11.25" customHeight="1" x14ac:dyDescent="0.55000000000000004"/>
    <row r="407" spans="3:19" s="142" customFormat="1" ht="36" customHeight="1" x14ac:dyDescent="0.6">
      <c r="C407" s="468" t="s">
        <v>116</v>
      </c>
      <c r="D407" s="468"/>
      <c r="E407" s="468"/>
      <c r="F407" s="468"/>
      <c r="G407" s="468"/>
      <c r="H407" s="468"/>
      <c r="I407" s="468"/>
      <c r="J407" s="468"/>
      <c r="K407" s="468"/>
      <c r="L407" s="468"/>
      <c r="M407" s="468"/>
      <c r="N407" s="468"/>
      <c r="O407" s="468"/>
      <c r="P407" s="468"/>
      <c r="Q407" s="468"/>
      <c r="R407" s="468"/>
      <c r="S407" s="194"/>
    </row>
    <row r="408" spans="3:19" s="143" customFormat="1" ht="14.25" customHeight="1" x14ac:dyDescent="0.55000000000000004">
      <c r="D408" s="144"/>
      <c r="E408" s="193"/>
      <c r="F408" s="145"/>
      <c r="G408" s="193"/>
      <c r="H408" s="193"/>
      <c r="I408" s="193"/>
      <c r="J408" s="193"/>
      <c r="K408" s="193"/>
      <c r="L408" s="193"/>
      <c r="M408" s="193"/>
      <c r="N408" s="193"/>
      <c r="O408" s="193"/>
      <c r="P408" s="193"/>
      <c r="Q408" s="193"/>
      <c r="R408" s="193"/>
      <c r="S408" s="193"/>
    </row>
    <row r="409" spans="3:19" s="147" customFormat="1" ht="24" customHeight="1" x14ac:dyDescent="0.2">
      <c r="C409" s="193" t="s">
        <v>2</v>
      </c>
      <c r="D409" s="145">
        <f>Linkx2!$B$50</f>
        <v>45</v>
      </c>
      <c r="E409" s="145"/>
      <c r="F409" s="469">
        <f>Linkx2!$C$50</f>
        <v>0</v>
      </c>
      <c r="G409" s="469"/>
      <c r="H409" s="469"/>
      <c r="I409" s="469"/>
      <c r="J409" s="469"/>
      <c r="K409" s="469"/>
      <c r="L409" s="469"/>
      <c r="M409" s="469"/>
      <c r="N409" s="469"/>
      <c r="O409" s="469"/>
      <c r="P409" s="469"/>
      <c r="Q409" s="469"/>
      <c r="R409" s="469"/>
      <c r="S409" s="146"/>
    </row>
    <row r="410" spans="3:19" ht="11.25" customHeight="1" x14ac:dyDescent="0.55000000000000004"/>
    <row r="436" spans="3:19" s="142" customFormat="1" ht="36" customHeight="1" x14ac:dyDescent="0.6">
      <c r="C436" s="468" t="s">
        <v>116</v>
      </c>
      <c r="D436" s="468"/>
      <c r="E436" s="468"/>
      <c r="F436" s="468"/>
      <c r="G436" s="468"/>
      <c r="H436" s="468"/>
      <c r="I436" s="468"/>
      <c r="J436" s="468"/>
      <c r="K436" s="468"/>
      <c r="L436" s="468"/>
      <c r="M436" s="468"/>
      <c r="N436" s="468"/>
      <c r="O436" s="468"/>
      <c r="P436" s="468"/>
      <c r="Q436" s="468"/>
      <c r="R436" s="468"/>
      <c r="S436" s="194"/>
    </row>
    <row r="437" spans="3:19" s="143" customFormat="1" ht="14.25" customHeight="1" x14ac:dyDescent="0.55000000000000004">
      <c r="D437" s="144"/>
      <c r="E437" s="193"/>
      <c r="F437" s="145"/>
      <c r="G437" s="193"/>
      <c r="H437" s="193"/>
      <c r="I437" s="193"/>
      <c r="J437" s="193"/>
      <c r="K437" s="193"/>
      <c r="L437" s="193"/>
      <c r="M437" s="193"/>
      <c r="N437" s="193"/>
      <c r="O437" s="193"/>
      <c r="P437" s="193"/>
      <c r="Q437" s="193"/>
      <c r="R437" s="193"/>
      <c r="S437" s="193"/>
    </row>
    <row r="438" spans="3:19" s="147" customFormat="1" ht="24" customHeight="1" x14ac:dyDescent="0.2">
      <c r="C438" s="193" t="s">
        <v>2</v>
      </c>
      <c r="D438" s="145">
        <f>Linkx2!$B$51</f>
        <v>46</v>
      </c>
      <c r="E438" s="145"/>
      <c r="F438" s="469">
        <f>Linkx2!$C$51</f>
        <v>0</v>
      </c>
      <c r="G438" s="469"/>
      <c r="H438" s="469"/>
      <c r="I438" s="469"/>
      <c r="J438" s="469"/>
      <c r="K438" s="469"/>
      <c r="L438" s="469"/>
      <c r="M438" s="469"/>
      <c r="N438" s="469"/>
      <c r="O438" s="469"/>
      <c r="P438" s="469"/>
      <c r="Q438" s="469"/>
      <c r="R438" s="469"/>
      <c r="S438" s="146"/>
    </row>
    <row r="439" spans="3:19" ht="11.25" customHeight="1" x14ac:dyDescent="0.55000000000000004"/>
    <row r="465" spans="3:19" s="142" customFormat="1" ht="36" customHeight="1" x14ac:dyDescent="0.6">
      <c r="C465" s="468" t="s">
        <v>116</v>
      </c>
      <c r="D465" s="468"/>
      <c r="E465" s="468"/>
      <c r="F465" s="468"/>
      <c r="G465" s="468"/>
      <c r="H465" s="468"/>
      <c r="I465" s="468"/>
      <c r="J465" s="468"/>
      <c r="K465" s="468"/>
      <c r="L465" s="468"/>
      <c r="M465" s="468"/>
      <c r="N465" s="468"/>
      <c r="O465" s="468"/>
      <c r="P465" s="468"/>
      <c r="Q465" s="468"/>
      <c r="R465" s="468"/>
      <c r="S465" s="194"/>
    </row>
    <row r="466" spans="3:19" s="143" customFormat="1" ht="14.25" customHeight="1" x14ac:dyDescent="0.55000000000000004">
      <c r="D466" s="144"/>
      <c r="E466" s="193"/>
      <c r="F466" s="145"/>
      <c r="G466" s="193"/>
      <c r="H466" s="193"/>
      <c r="I466" s="193"/>
      <c r="J466" s="193"/>
      <c r="K466" s="193"/>
      <c r="L466" s="193"/>
      <c r="M466" s="193"/>
      <c r="N466" s="193"/>
      <c r="O466" s="193"/>
      <c r="P466" s="193"/>
      <c r="Q466" s="193"/>
      <c r="R466" s="193"/>
      <c r="S466" s="193"/>
    </row>
    <row r="467" spans="3:19" s="147" customFormat="1" ht="24" customHeight="1" x14ac:dyDescent="0.2">
      <c r="C467" s="193" t="s">
        <v>2</v>
      </c>
      <c r="D467" s="145">
        <f>Linkx2!$B$52</f>
        <v>47</v>
      </c>
      <c r="E467" s="145"/>
      <c r="F467" s="469">
        <f>Linkx2!$C$52</f>
        <v>0</v>
      </c>
      <c r="G467" s="469"/>
      <c r="H467" s="469"/>
      <c r="I467" s="469"/>
      <c r="J467" s="469"/>
      <c r="K467" s="469"/>
      <c r="L467" s="469"/>
      <c r="M467" s="469"/>
      <c r="N467" s="469"/>
      <c r="O467" s="469"/>
      <c r="P467" s="469"/>
      <c r="Q467" s="469"/>
      <c r="R467" s="469"/>
      <c r="S467" s="146"/>
    </row>
    <row r="468" spans="3:19" ht="11.25" customHeight="1" x14ac:dyDescent="0.55000000000000004"/>
    <row r="494" spans="3:19" s="142" customFormat="1" ht="36" customHeight="1" x14ac:dyDescent="0.6">
      <c r="C494" s="468" t="s">
        <v>116</v>
      </c>
      <c r="D494" s="468"/>
      <c r="E494" s="468"/>
      <c r="F494" s="468"/>
      <c r="G494" s="468"/>
      <c r="H494" s="468"/>
      <c r="I494" s="468"/>
      <c r="J494" s="468"/>
      <c r="K494" s="468"/>
      <c r="L494" s="468"/>
      <c r="M494" s="468"/>
      <c r="N494" s="468"/>
      <c r="O494" s="468"/>
      <c r="P494" s="468"/>
      <c r="Q494" s="468"/>
      <c r="R494" s="468"/>
      <c r="S494" s="194"/>
    </row>
    <row r="495" spans="3:19" s="143" customFormat="1" ht="14.25" customHeight="1" x14ac:dyDescent="0.55000000000000004">
      <c r="D495" s="144"/>
      <c r="E495" s="193"/>
      <c r="F495" s="145"/>
      <c r="G495" s="193"/>
      <c r="H495" s="193"/>
      <c r="I495" s="193"/>
      <c r="J495" s="193"/>
      <c r="K495" s="193"/>
      <c r="L495" s="193"/>
      <c r="M495" s="193"/>
      <c r="N495" s="193"/>
      <c r="O495" s="193"/>
      <c r="P495" s="193"/>
      <c r="Q495" s="193"/>
      <c r="R495" s="193"/>
      <c r="S495" s="193"/>
    </row>
    <row r="496" spans="3:19" s="147" customFormat="1" ht="24" customHeight="1" x14ac:dyDescent="0.2">
      <c r="C496" s="193" t="s">
        <v>2</v>
      </c>
      <c r="D496" s="145">
        <f>Linkx2!$B$53</f>
        <v>48</v>
      </c>
      <c r="E496" s="145"/>
      <c r="F496" s="469">
        <f>Linkx2!$C$53</f>
        <v>0</v>
      </c>
      <c r="G496" s="469"/>
      <c r="H496" s="469"/>
      <c r="I496" s="469"/>
      <c r="J496" s="469"/>
      <c r="K496" s="469"/>
      <c r="L496" s="469"/>
      <c r="M496" s="469"/>
      <c r="N496" s="469"/>
      <c r="O496" s="469"/>
      <c r="P496" s="469"/>
      <c r="Q496" s="469"/>
      <c r="R496" s="469"/>
      <c r="S496" s="146"/>
    </row>
    <row r="497" ht="11.25" customHeight="1" x14ac:dyDescent="0.55000000000000004"/>
    <row r="523" spans="3:19" s="142" customFormat="1" ht="36" customHeight="1" x14ac:dyDescent="0.6">
      <c r="C523" s="468" t="s">
        <v>116</v>
      </c>
      <c r="D523" s="468"/>
      <c r="E523" s="468"/>
      <c r="F523" s="468"/>
      <c r="G523" s="468"/>
      <c r="H523" s="468"/>
      <c r="I523" s="468"/>
      <c r="J523" s="468"/>
      <c r="K523" s="468"/>
      <c r="L523" s="468"/>
      <c r="M523" s="468"/>
      <c r="N523" s="468"/>
      <c r="O523" s="468"/>
      <c r="P523" s="468"/>
      <c r="Q523" s="468"/>
      <c r="R523" s="468"/>
      <c r="S523" s="194"/>
    </row>
    <row r="524" spans="3:19" s="143" customFormat="1" ht="14.25" customHeight="1" x14ac:dyDescent="0.55000000000000004">
      <c r="D524" s="144"/>
      <c r="E524" s="193"/>
      <c r="F524" s="145"/>
      <c r="G524" s="193"/>
      <c r="H524" s="193"/>
      <c r="I524" s="193"/>
      <c r="J524" s="193"/>
      <c r="K524" s="193"/>
      <c r="L524" s="193"/>
      <c r="M524" s="193"/>
      <c r="N524" s="193"/>
      <c r="O524" s="193"/>
      <c r="P524" s="193"/>
      <c r="Q524" s="193"/>
      <c r="R524" s="193"/>
      <c r="S524" s="193"/>
    </row>
    <row r="525" spans="3:19" s="147" customFormat="1" ht="24" customHeight="1" x14ac:dyDescent="0.2">
      <c r="C525" s="193" t="s">
        <v>2</v>
      </c>
      <c r="D525" s="145">
        <f>Linkx2!$B$54</f>
        <v>49</v>
      </c>
      <c r="E525" s="145"/>
      <c r="F525" s="469">
        <f>Linkx2!$C$54</f>
        <v>0</v>
      </c>
      <c r="G525" s="469"/>
      <c r="H525" s="469"/>
      <c r="I525" s="469"/>
      <c r="J525" s="469"/>
      <c r="K525" s="469"/>
      <c r="L525" s="469"/>
      <c r="M525" s="469"/>
      <c r="N525" s="469"/>
      <c r="O525" s="469"/>
      <c r="P525" s="469"/>
      <c r="Q525" s="469"/>
      <c r="R525" s="469"/>
      <c r="S525" s="146"/>
    </row>
    <row r="526" spans="3:19" ht="11.25" customHeight="1" x14ac:dyDescent="0.55000000000000004"/>
    <row r="552" spans="3:19" s="142" customFormat="1" ht="36" customHeight="1" x14ac:dyDescent="0.6">
      <c r="C552" s="468" t="s">
        <v>116</v>
      </c>
      <c r="D552" s="468"/>
      <c r="E552" s="468"/>
      <c r="F552" s="468"/>
      <c r="G552" s="468"/>
      <c r="H552" s="468"/>
      <c r="I552" s="468"/>
      <c r="J552" s="468"/>
      <c r="K552" s="468"/>
      <c r="L552" s="468"/>
      <c r="M552" s="468"/>
      <c r="N552" s="468"/>
      <c r="O552" s="468"/>
      <c r="P552" s="468"/>
      <c r="Q552" s="468"/>
      <c r="R552" s="468"/>
      <c r="S552" s="194"/>
    </row>
    <row r="553" spans="3:19" s="143" customFormat="1" ht="14.25" customHeight="1" x14ac:dyDescent="0.55000000000000004">
      <c r="D553" s="144"/>
      <c r="E553" s="193"/>
      <c r="F553" s="145"/>
      <c r="G553" s="193"/>
      <c r="H553" s="193"/>
      <c r="I553" s="193"/>
      <c r="J553" s="193"/>
      <c r="K553" s="193"/>
      <c r="L553" s="193"/>
      <c r="M553" s="193"/>
      <c r="N553" s="193"/>
      <c r="O553" s="193"/>
      <c r="P553" s="193"/>
      <c r="Q553" s="193"/>
      <c r="R553" s="193"/>
      <c r="S553" s="193"/>
    </row>
    <row r="554" spans="3:19" s="147" customFormat="1" ht="24" customHeight="1" x14ac:dyDescent="0.2">
      <c r="C554" s="193" t="s">
        <v>2</v>
      </c>
      <c r="D554" s="145">
        <f>Linkx2!$B$55</f>
        <v>50</v>
      </c>
      <c r="E554" s="145"/>
      <c r="F554" s="469">
        <f>Linkx2!$C$55</f>
        <v>0</v>
      </c>
      <c r="G554" s="469"/>
      <c r="H554" s="469"/>
      <c r="I554" s="469"/>
      <c r="J554" s="469"/>
      <c r="K554" s="469"/>
      <c r="L554" s="469"/>
      <c r="M554" s="469"/>
      <c r="N554" s="469"/>
      <c r="O554" s="469"/>
      <c r="P554" s="469"/>
      <c r="Q554" s="469"/>
      <c r="R554" s="469"/>
      <c r="S554" s="146"/>
    </row>
    <row r="555" spans="3:19" ht="11.25" customHeight="1" x14ac:dyDescent="0.55000000000000004"/>
    <row r="581" spans="3:19" s="142" customFormat="1" ht="36" customHeight="1" x14ac:dyDescent="0.6">
      <c r="C581" s="468" t="s">
        <v>116</v>
      </c>
      <c r="D581" s="468"/>
      <c r="E581" s="468"/>
      <c r="F581" s="468"/>
      <c r="G581" s="468"/>
      <c r="H581" s="468"/>
      <c r="I581" s="468"/>
      <c r="J581" s="468"/>
      <c r="K581" s="468"/>
      <c r="L581" s="468"/>
      <c r="M581" s="468"/>
      <c r="N581" s="468"/>
      <c r="O581" s="468"/>
      <c r="P581" s="468"/>
      <c r="Q581" s="468"/>
      <c r="R581" s="468"/>
      <c r="S581" s="194"/>
    </row>
    <row r="582" spans="3:19" s="143" customFormat="1" ht="14.25" customHeight="1" x14ac:dyDescent="0.55000000000000004">
      <c r="D582" s="144"/>
      <c r="E582" s="193"/>
      <c r="F582" s="145"/>
      <c r="G582" s="193"/>
      <c r="H582" s="193"/>
      <c r="I582" s="193"/>
      <c r="J582" s="193"/>
      <c r="K582" s="193"/>
      <c r="L582" s="193"/>
      <c r="M582" s="193"/>
      <c r="N582" s="193"/>
      <c r="O582" s="193"/>
      <c r="P582" s="193"/>
      <c r="Q582" s="193"/>
      <c r="R582" s="193"/>
      <c r="S582" s="193"/>
    </row>
    <row r="583" spans="3:19" s="147" customFormat="1" ht="24" customHeight="1" x14ac:dyDescent="0.2">
      <c r="C583" s="193" t="s">
        <v>2</v>
      </c>
      <c r="D583" s="145">
        <f>Linkx2!$B$56</f>
        <v>51</v>
      </c>
      <c r="E583" s="145"/>
      <c r="F583" s="469">
        <f>Linkx2!$C$56</f>
        <v>0</v>
      </c>
      <c r="G583" s="469"/>
      <c r="H583" s="469"/>
      <c r="I583" s="469"/>
      <c r="J583" s="469"/>
      <c r="K583" s="469"/>
      <c r="L583" s="469"/>
      <c r="M583" s="469"/>
      <c r="N583" s="469"/>
      <c r="O583" s="469"/>
      <c r="P583" s="469"/>
      <c r="Q583" s="469"/>
      <c r="R583" s="469"/>
      <c r="S583" s="146"/>
    </row>
    <row r="584" spans="3:19" ht="11.25" customHeight="1" x14ac:dyDescent="0.55000000000000004"/>
    <row r="610" spans="3:19" s="142" customFormat="1" ht="36" customHeight="1" x14ac:dyDescent="0.6">
      <c r="C610" s="468" t="s">
        <v>116</v>
      </c>
      <c r="D610" s="468"/>
      <c r="E610" s="468"/>
      <c r="F610" s="468"/>
      <c r="G610" s="468"/>
      <c r="H610" s="468"/>
      <c r="I610" s="468"/>
      <c r="J610" s="468"/>
      <c r="K610" s="468"/>
      <c r="L610" s="468"/>
      <c r="M610" s="468"/>
      <c r="N610" s="468"/>
      <c r="O610" s="468"/>
      <c r="P610" s="468"/>
      <c r="Q610" s="468"/>
      <c r="R610" s="468"/>
      <c r="S610" s="194"/>
    </row>
    <row r="611" spans="3:19" s="143" customFormat="1" ht="14.25" customHeight="1" x14ac:dyDescent="0.55000000000000004">
      <c r="D611" s="144"/>
      <c r="E611" s="193"/>
      <c r="F611" s="145"/>
      <c r="G611" s="193"/>
      <c r="H611" s="193"/>
      <c r="I611" s="193"/>
      <c r="J611" s="193"/>
      <c r="K611" s="193"/>
      <c r="L611" s="193"/>
      <c r="M611" s="193"/>
      <c r="N611" s="193"/>
      <c r="O611" s="193"/>
      <c r="P611" s="193"/>
      <c r="Q611" s="193"/>
      <c r="R611" s="193"/>
      <c r="S611" s="193"/>
    </row>
    <row r="612" spans="3:19" s="147" customFormat="1" ht="24" customHeight="1" x14ac:dyDescent="0.2">
      <c r="C612" s="193" t="s">
        <v>2</v>
      </c>
      <c r="D612" s="145">
        <f>Linkx2!$B$57</f>
        <v>52</v>
      </c>
      <c r="E612" s="145"/>
      <c r="F612" s="469">
        <f>Linkx2!$C$57</f>
        <v>0</v>
      </c>
      <c r="G612" s="469"/>
      <c r="H612" s="469"/>
      <c r="I612" s="469"/>
      <c r="J612" s="469"/>
      <c r="K612" s="469"/>
      <c r="L612" s="469"/>
      <c r="M612" s="469"/>
      <c r="N612" s="469"/>
      <c r="O612" s="469"/>
      <c r="P612" s="469"/>
      <c r="Q612" s="469"/>
      <c r="R612" s="469"/>
      <c r="S612" s="146"/>
    </row>
    <row r="613" spans="3:19" ht="11.25" customHeight="1" x14ac:dyDescent="0.55000000000000004"/>
    <row r="639" spans="3:19" s="142" customFormat="1" ht="36" customHeight="1" x14ac:dyDescent="0.6">
      <c r="C639" s="468" t="s">
        <v>116</v>
      </c>
      <c r="D639" s="468"/>
      <c r="E639" s="468"/>
      <c r="F639" s="468"/>
      <c r="G639" s="468"/>
      <c r="H639" s="468"/>
      <c r="I639" s="468"/>
      <c r="J639" s="468"/>
      <c r="K639" s="468"/>
      <c r="L639" s="468"/>
      <c r="M639" s="468"/>
      <c r="N639" s="468"/>
      <c r="O639" s="468"/>
      <c r="P639" s="468"/>
      <c r="Q639" s="468"/>
      <c r="R639" s="468"/>
      <c r="S639" s="194"/>
    </row>
    <row r="640" spans="3:19" s="143" customFormat="1" ht="14.25" customHeight="1" x14ac:dyDescent="0.55000000000000004">
      <c r="D640" s="144"/>
      <c r="E640" s="193"/>
      <c r="F640" s="145"/>
      <c r="G640" s="193"/>
      <c r="H640" s="193"/>
      <c r="I640" s="193"/>
      <c r="J640" s="193"/>
      <c r="K640" s="193"/>
      <c r="L640" s="193"/>
      <c r="M640" s="193"/>
      <c r="N640" s="193"/>
      <c r="O640" s="193"/>
      <c r="P640" s="193"/>
      <c r="Q640" s="193"/>
      <c r="R640" s="193"/>
      <c r="S640" s="193"/>
    </row>
    <row r="641" spans="3:19" s="147" customFormat="1" ht="24" customHeight="1" x14ac:dyDescent="0.2">
      <c r="C641" s="193" t="s">
        <v>2</v>
      </c>
      <c r="D641" s="145">
        <f>Linkx2!$B$58</f>
        <v>53</v>
      </c>
      <c r="E641" s="145"/>
      <c r="F641" s="469">
        <f>Linkx2!$C$58</f>
        <v>0</v>
      </c>
      <c r="G641" s="469"/>
      <c r="H641" s="469"/>
      <c r="I641" s="469"/>
      <c r="J641" s="469"/>
      <c r="K641" s="469"/>
      <c r="L641" s="469"/>
      <c r="M641" s="469"/>
      <c r="N641" s="469"/>
      <c r="O641" s="469"/>
      <c r="P641" s="469"/>
      <c r="Q641" s="469"/>
      <c r="R641" s="469"/>
      <c r="S641" s="146"/>
    </row>
    <row r="642" spans="3:19" ht="11.25" customHeight="1" x14ac:dyDescent="0.55000000000000004"/>
    <row r="668" spans="3:19" s="142" customFormat="1" ht="36" customHeight="1" x14ac:dyDescent="0.6">
      <c r="C668" s="468" t="s">
        <v>116</v>
      </c>
      <c r="D668" s="468"/>
      <c r="E668" s="468"/>
      <c r="F668" s="468"/>
      <c r="G668" s="468"/>
      <c r="H668" s="468"/>
      <c r="I668" s="468"/>
      <c r="J668" s="468"/>
      <c r="K668" s="468"/>
      <c r="L668" s="468"/>
      <c r="M668" s="468"/>
      <c r="N668" s="468"/>
      <c r="O668" s="468"/>
      <c r="P668" s="468"/>
      <c r="Q668" s="468"/>
      <c r="R668" s="468"/>
      <c r="S668" s="194"/>
    </row>
    <row r="669" spans="3:19" s="143" customFormat="1" ht="14.25" customHeight="1" x14ac:dyDescent="0.55000000000000004">
      <c r="D669" s="144"/>
      <c r="E669" s="193"/>
      <c r="F669" s="145"/>
      <c r="G669" s="193"/>
      <c r="H669" s="193"/>
      <c r="I669" s="193"/>
      <c r="J669" s="193"/>
      <c r="K669" s="193"/>
      <c r="L669" s="193"/>
      <c r="M669" s="193"/>
      <c r="N669" s="193"/>
      <c r="O669" s="193"/>
      <c r="P669" s="193"/>
      <c r="Q669" s="193"/>
      <c r="R669" s="193"/>
      <c r="S669" s="193"/>
    </row>
    <row r="670" spans="3:19" s="147" customFormat="1" ht="24" customHeight="1" x14ac:dyDescent="0.2">
      <c r="C670" s="193" t="s">
        <v>2</v>
      </c>
      <c r="D670" s="145">
        <f>Linkx2!$B$59</f>
        <v>54</v>
      </c>
      <c r="E670" s="145"/>
      <c r="F670" s="469">
        <f>Linkx2!$C$59</f>
        <v>0</v>
      </c>
      <c r="G670" s="469"/>
      <c r="H670" s="469"/>
      <c r="I670" s="469"/>
      <c r="J670" s="469"/>
      <c r="K670" s="469"/>
      <c r="L670" s="469"/>
      <c r="M670" s="469"/>
      <c r="N670" s="469"/>
      <c r="O670" s="469"/>
      <c r="P670" s="469"/>
      <c r="Q670" s="469"/>
      <c r="R670" s="469"/>
      <c r="S670" s="146"/>
    </row>
    <row r="671" spans="3:19" ht="11.25" customHeight="1" x14ac:dyDescent="0.55000000000000004"/>
    <row r="697" spans="3:19" s="142" customFormat="1" ht="36" customHeight="1" x14ac:dyDescent="0.6">
      <c r="C697" s="468" t="s">
        <v>116</v>
      </c>
      <c r="D697" s="468"/>
      <c r="E697" s="468"/>
      <c r="F697" s="468"/>
      <c r="G697" s="468"/>
      <c r="H697" s="468"/>
      <c r="I697" s="468"/>
      <c r="J697" s="468"/>
      <c r="K697" s="468"/>
      <c r="L697" s="468"/>
      <c r="M697" s="468"/>
      <c r="N697" s="468"/>
      <c r="O697" s="468"/>
      <c r="P697" s="468"/>
      <c r="Q697" s="468"/>
      <c r="R697" s="468"/>
      <c r="S697" s="194"/>
    </row>
    <row r="698" spans="3:19" s="143" customFormat="1" ht="14.25" customHeight="1" x14ac:dyDescent="0.55000000000000004">
      <c r="D698" s="144"/>
      <c r="E698" s="193"/>
      <c r="F698" s="145"/>
      <c r="G698" s="193"/>
      <c r="H698" s="193"/>
      <c r="I698" s="193"/>
      <c r="J698" s="193"/>
      <c r="K698" s="193"/>
      <c r="L698" s="193"/>
      <c r="M698" s="193"/>
      <c r="N698" s="193"/>
      <c r="O698" s="193"/>
      <c r="P698" s="193"/>
      <c r="Q698" s="193"/>
      <c r="R698" s="193"/>
      <c r="S698" s="193"/>
    </row>
    <row r="699" spans="3:19" s="147" customFormat="1" ht="24" customHeight="1" x14ac:dyDescent="0.2">
      <c r="C699" s="193" t="s">
        <v>2</v>
      </c>
      <c r="D699" s="145">
        <f>Linkx2!$B$60</f>
        <v>55</v>
      </c>
      <c r="E699" s="145"/>
      <c r="F699" s="469">
        <f>Linkx2!$C$60</f>
        <v>0</v>
      </c>
      <c r="G699" s="469"/>
      <c r="H699" s="469"/>
      <c r="I699" s="469"/>
      <c r="J699" s="469"/>
      <c r="K699" s="469"/>
      <c r="L699" s="469"/>
      <c r="M699" s="469"/>
      <c r="N699" s="469"/>
      <c r="O699" s="469"/>
      <c r="P699" s="469"/>
      <c r="Q699" s="469"/>
      <c r="R699" s="469"/>
      <c r="S699" s="146"/>
    </row>
    <row r="700" spans="3:19" ht="11.25" customHeight="1" x14ac:dyDescent="0.55000000000000004"/>
    <row r="726" spans="3:19" s="142" customFormat="1" ht="36" customHeight="1" x14ac:dyDescent="0.6">
      <c r="C726" s="468" t="s">
        <v>116</v>
      </c>
      <c r="D726" s="468"/>
      <c r="E726" s="468"/>
      <c r="F726" s="468"/>
      <c r="G726" s="468"/>
      <c r="H726" s="468"/>
      <c r="I726" s="468"/>
      <c r="J726" s="468"/>
      <c r="K726" s="468"/>
      <c r="L726" s="468"/>
      <c r="M726" s="468"/>
      <c r="N726" s="468"/>
      <c r="O726" s="468"/>
      <c r="P726" s="468"/>
      <c r="Q726" s="468"/>
      <c r="R726" s="468"/>
      <c r="S726" s="194"/>
    </row>
    <row r="727" spans="3:19" s="143" customFormat="1" ht="14.25" customHeight="1" x14ac:dyDescent="0.55000000000000004">
      <c r="D727" s="144"/>
      <c r="E727" s="193"/>
      <c r="F727" s="145"/>
      <c r="G727" s="193"/>
      <c r="H727" s="193"/>
      <c r="I727" s="193"/>
      <c r="J727" s="193"/>
      <c r="K727" s="193"/>
      <c r="L727" s="193"/>
      <c r="M727" s="193"/>
      <c r="N727" s="193"/>
      <c r="O727" s="193"/>
      <c r="P727" s="193"/>
      <c r="Q727" s="193"/>
      <c r="R727" s="193"/>
      <c r="S727" s="193"/>
    </row>
    <row r="728" spans="3:19" s="147" customFormat="1" ht="24" customHeight="1" x14ac:dyDescent="0.2">
      <c r="C728" s="193" t="s">
        <v>2</v>
      </c>
      <c r="D728" s="145">
        <f>Linkx2!$B$61</f>
        <v>56</v>
      </c>
      <c r="E728" s="145"/>
      <c r="F728" s="469">
        <f>Linkx2!$C$61</f>
        <v>0</v>
      </c>
      <c r="G728" s="469"/>
      <c r="H728" s="469"/>
      <c r="I728" s="469"/>
      <c r="J728" s="469"/>
      <c r="K728" s="469"/>
      <c r="L728" s="469"/>
      <c r="M728" s="469"/>
      <c r="N728" s="469"/>
      <c r="O728" s="469"/>
      <c r="P728" s="469"/>
      <c r="Q728" s="469"/>
      <c r="R728" s="469"/>
      <c r="S728" s="146"/>
    </row>
    <row r="729" spans="3:19" ht="11.25" customHeight="1" x14ac:dyDescent="0.55000000000000004"/>
    <row r="755" spans="3:19" s="142" customFormat="1" ht="36" customHeight="1" x14ac:dyDescent="0.6">
      <c r="C755" s="468" t="s">
        <v>116</v>
      </c>
      <c r="D755" s="468"/>
      <c r="E755" s="468"/>
      <c r="F755" s="468"/>
      <c r="G755" s="468"/>
      <c r="H755" s="468"/>
      <c r="I755" s="468"/>
      <c r="J755" s="468"/>
      <c r="K755" s="468"/>
      <c r="L755" s="468"/>
      <c r="M755" s="468"/>
      <c r="N755" s="468"/>
      <c r="O755" s="468"/>
      <c r="P755" s="468"/>
      <c r="Q755" s="468"/>
      <c r="R755" s="468"/>
      <c r="S755" s="194"/>
    </row>
    <row r="756" spans="3:19" s="143" customFormat="1" ht="14.25" customHeight="1" x14ac:dyDescent="0.55000000000000004">
      <c r="D756" s="144"/>
      <c r="E756" s="193"/>
      <c r="F756" s="145"/>
      <c r="G756" s="193"/>
      <c r="H756" s="193"/>
      <c r="I756" s="193"/>
      <c r="J756" s="193"/>
      <c r="K756" s="193"/>
      <c r="L756" s="193"/>
      <c r="M756" s="193"/>
      <c r="N756" s="193"/>
      <c r="O756" s="193"/>
      <c r="P756" s="193"/>
      <c r="Q756" s="193"/>
      <c r="R756" s="193"/>
      <c r="S756" s="193"/>
    </row>
    <row r="757" spans="3:19" s="147" customFormat="1" ht="24" customHeight="1" x14ac:dyDescent="0.2">
      <c r="C757" s="193" t="s">
        <v>2</v>
      </c>
      <c r="D757" s="145">
        <f>Linkx2!$B$62</f>
        <v>57</v>
      </c>
      <c r="E757" s="145"/>
      <c r="F757" s="469">
        <f>Linkx2!$C$62</f>
        <v>0</v>
      </c>
      <c r="G757" s="469"/>
      <c r="H757" s="469"/>
      <c r="I757" s="469"/>
      <c r="J757" s="469"/>
      <c r="K757" s="469"/>
      <c r="L757" s="469"/>
      <c r="M757" s="469"/>
      <c r="N757" s="469"/>
      <c r="O757" s="469"/>
      <c r="P757" s="469"/>
      <c r="Q757" s="469"/>
      <c r="R757" s="469"/>
      <c r="S757" s="146"/>
    </row>
    <row r="758" spans="3:19" ht="11.25" customHeight="1" x14ac:dyDescent="0.55000000000000004"/>
    <row r="784" spans="3:19" s="142" customFormat="1" ht="36" customHeight="1" x14ac:dyDescent="0.6">
      <c r="C784" s="468" t="s">
        <v>116</v>
      </c>
      <c r="D784" s="468"/>
      <c r="E784" s="468"/>
      <c r="F784" s="468"/>
      <c r="G784" s="468"/>
      <c r="H784" s="468"/>
      <c r="I784" s="468"/>
      <c r="J784" s="468"/>
      <c r="K784" s="468"/>
      <c r="L784" s="468"/>
      <c r="M784" s="468"/>
      <c r="N784" s="468"/>
      <c r="O784" s="468"/>
      <c r="P784" s="468"/>
      <c r="Q784" s="468"/>
      <c r="R784" s="468"/>
      <c r="S784" s="194"/>
    </row>
    <row r="785" spans="3:19" s="143" customFormat="1" ht="14.25" customHeight="1" x14ac:dyDescent="0.55000000000000004">
      <c r="D785" s="144"/>
      <c r="E785" s="193"/>
      <c r="F785" s="145"/>
      <c r="G785" s="193"/>
      <c r="H785" s="193"/>
      <c r="I785" s="193"/>
      <c r="J785" s="193"/>
      <c r="K785" s="193"/>
      <c r="L785" s="193"/>
      <c r="M785" s="193"/>
      <c r="N785" s="193"/>
      <c r="O785" s="193"/>
      <c r="P785" s="193"/>
      <c r="Q785" s="193"/>
      <c r="R785" s="193"/>
      <c r="S785" s="193"/>
    </row>
    <row r="786" spans="3:19" s="147" customFormat="1" ht="24" customHeight="1" x14ac:dyDescent="0.2">
      <c r="C786" s="193" t="s">
        <v>2</v>
      </c>
      <c r="D786" s="145">
        <f>Linkx2!$B$63</f>
        <v>58</v>
      </c>
      <c r="E786" s="145"/>
      <c r="F786" s="469">
        <f>Linkx2!$C$63</f>
        <v>0</v>
      </c>
      <c r="G786" s="469"/>
      <c r="H786" s="469"/>
      <c r="I786" s="469"/>
      <c r="J786" s="469"/>
      <c r="K786" s="469"/>
      <c r="L786" s="469"/>
      <c r="M786" s="469"/>
      <c r="N786" s="469"/>
      <c r="O786" s="469"/>
      <c r="P786" s="469"/>
      <c r="Q786" s="469"/>
      <c r="R786" s="469"/>
      <c r="S786" s="146"/>
    </row>
    <row r="787" spans="3:19" ht="11.25" customHeight="1" x14ac:dyDescent="0.55000000000000004"/>
    <row r="813" spans="3:19" s="142" customFormat="1" ht="36" customHeight="1" x14ac:dyDescent="0.6">
      <c r="C813" s="468" t="s">
        <v>116</v>
      </c>
      <c r="D813" s="468"/>
      <c r="E813" s="468"/>
      <c r="F813" s="468"/>
      <c r="G813" s="468"/>
      <c r="H813" s="468"/>
      <c r="I813" s="468"/>
      <c r="J813" s="468"/>
      <c r="K813" s="468"/>
      <c r="L813" s="468"/>
      <c r="M813" s="468"/>
      <c r="N813" s="468"/>
      <c r="O813" s="468"/>
      <c r="P813" s="468"/>
      <c r="Q813" s="468"/>
      <c r="R813" s="468"/>
      <c r="S813" s="194"/>
    </row>
    <row r="814" spans="3:19" s="143" customFormat="1" ht="14.25" customHeight="1" x14ac:dyDescent="0.55000000000000004">
      <c r="D814" s="144"/>
      <c r="E814" s="193"/>
      <c r="F814" s="145"/>
      <c r="G814" s="193"/>
      <c r="H814" s="193"/>
      <c r="I814" s="193"/>
      <c r="J814" s="193"/>
      <c r="K814" s="193"/>
      <c r="L814" s="193"/>
      <c r="M814" s="193"/>
      <c r="N814" s="193"/>
      <c r="O814" s="193"/>
      <c r="P814" s="193"/>
      <c r="Q814" s="193"/>
      <c r="R814" s="193"/>
      <c r="S814" s="193"/>
    </row>
    <row r="815" spans="3:19" s="147" customFormat="1" ht="24" customHeight="1" x14ac:dyDescent="0.2">
      <c r="C815" s="193" t="s">
        <v>2</v>
      </c>
      <c r="D815" s="145">
        <f>Linkx2!$B$64</f>
        <v>59</v>
      </c>
      <c r="E815" s="145"/>
      <c r="F815" s="469">
        <f>Linkx2!$C$64</f>
        <v>0</v>
      </c>
      <c r="G815" s="469"/>
      <c r="H815" s="469"/>
      <c r="I815" s="469"/>
      <c r="J815" s="469"/>
      <c r="K815" s="469"/>
      <c r="L815" s="469"/>
      <c r="M815" s="469"/>
      <c r="N815" s="469"/>
      <c r="O815" s="469"/>
      <c r="P815" s="469"/>
      <c r="Q815" s="469"/>
      <c r="R815" s="469"/>
      <c r="S815" s="146"/>
    </row>
    <row r="816" spans="3:19" ht="11.25" customHeight="1" x14ac:dyDescent="0.55000000000000004"/>
    <row r="842" spans="3:19" s="142" customFormat="1" ht="36" customHeight="1" x14ac:dyDescent="0.6">
      <c r="C842" s="468" t="s">
        <v>116</v>
      </c>
      <c r="D842" s="468"/>
      <c r="E842" s="468"/>
      <c r="F842" s="468"/>
      <c r="G842" s="468"/>
      <c r="H842" s="468"/>
      <c r="I842" s="468"/>
      <c r="J842" s="468"/>
      <c r="K842" s="468"/>
      <c r="L842" s="468"/>
      <c r="M842" s="468"/>
      <c r="N842" s="468"/>
      <c r="O842" s="468"/>
      <c r="P842" s="468"/>
      <c r="Q842" s="468"/>
      <c r="R842" s="468"/>
      <c r="S842" s="194"/>
    </row>
    <row r="843" spans="3:19" s="143" customFormat="1" ht="14.25" customHeight="1" x14ac:dyDescent="0.55000000000000004">
      <c r="D843" s="144"/>
      <c r="E843" s="193"/>
      <c r="F843" s="145"/>
      <c r="G843" s="193"/>
      <c r="H843" s="193"/>
      <c r="I843" s="193"/>
      <c r="J843" s="193"/>
      <c r="K843" s="193"/>
      <c r="L843" s="193"/>
      <c r="M843" s="193"/>
      <c r="N843" s="193"/>
      <c r="O843" s="193"/>
      <c r="P843" s="193"/>
      <c r="Q843" s="193"/>
      <c r="R843" s="193"/>
      <c r="S843" s="193"/>
    </row>
    <row r="844" spans="3:19" s="147" customFormat="1" ht="24" customHeight="1" x14ac:dyDescent="0.2">
      <c r="C844" s="193" t="s">
        <v>2</v>
      </c>
      <c r="D844" s="145">
        <f>Linkx2!$B$65</f>
        <v>60</v>
      </c>
      <c r="E844" s="145"/>
      <c r="F844" s="469">
        <f>Linkx2!$C$65</f>
        <v>0</v>
      </c>
      <c r="G844" s="469"/>
      <c r="H844" s="469"/>
      <c r="I844" s="469"/>
      <c r="J844" s="469"/>
      <c r="K844" s="469"/>
      <c r="L844" s="469"/>
      <c r="M844" s="469"/>
      <c r="N844" s="469"/>
      <c r="O844" s="469"/>
      <c r="P844" s="469"/>
      <c r="Q844" s="469"/>
      <c r="R844" s="469"/>
      <c r="S844" s="146"/>
    </row>
    <row r="845" spans="3:19" ht="11.25" customHeight="1" x14ac:dyDescent="0.55000000000000004"/>
  </sheetData>
  <sheetProtection password="CF73" sheet="1" objects="1" scenarios="1"/>
  <mergeCells count="90">
    <mergeCell ref="C813:R813"/>
    <mergeCell ref="F815:P815"/>
    <mergeCell ref="Q815:R815"/>
    <mergeCell ref="C842:R842"/>
    <mergeCell ref="F844:P844"/>
    <mergeCell ref="Q844:R844"/>
    <mergeCell ref="C755:R755"/>
    <mergeCell ref="F757:P757"/>
    <mergeCell ref="Q757:R757"/>
    <mergeCell ref="C784:R784"/>
    <mergeCell ref="F786:P786"/>
    <mergeCell ref="Q786:R786"/>
    <mergeCell ref="C697:R697"/>
    <mergeCell ref="F699:P699"/>
    <mergeCell ref="Q699:R699"/>
    <mergeCell ref="C726:R726"/>
    <mergeCell ref="F728:P728"/>
    <mergeCell ref="Q728:R728"/>
    <mergeCell ref="C639:R639"/>
    <mergeCell ref="F641:P641"/>
    <mergeCell ref="Q641:R641"/>
    <mergeCell ref="C668:R668"/>
    <mergeCell ref="F670:P670"/>
    <mergeCell ref="Q670:R670"/>
    <mergeCell ref="C581:R581"/>
    <mergeCell ref="F583:P583"/>
    <mergeCell ref="Q583:R583"/>
    <mergeCell ref="C610:R610"/>
    <mergeCell ref="F612:P612"/>
    <mergeCell ref="Q612:R612"/>
    <mergeCell ref="C523:R523"/>
    <mergeCell ref="F525:P525"/>
    <mergeCell ref="Q525:R525"/>
    <mergeCell ref="C552:R552"/>
    <mergeCell ref="F554:P554"/>
    <mergeCell ref="Q554:R554"/>
    <mergeCell ref="C465:R465"/>
    <mergeCell ref="F467:P467"/>
    <mergeCell ref="Q467:R467"/>
    <mergeCell ref="C494:R494"/>
    <mergeCell ref="F496:P496"/>
    <mergeCell ref="Q496:R496"/>
    <mergeCell ref="C407:R407"/>
    <mergeCell ref="F409:P409"/>
    <mergeCell ref="Q409:R409"/>
    <mergeCell ref="C436:R436"/>
    <mergeCell ref="F438:P438"/>
    <mergeCell ref="Q438:R438"/>
    <mergeCell ref="C349:R349"/>
    <mergeCell ref="F351:P351"/>
    <mergeCell ref="Q351:R351"/>
    <mergeCell ref="C378:R378"/>
    <mergeCell ref="F380:P380"/>
    <mergeCell ref="Q380:R380"/>
    <mergeCell ref="C291:R291"/>
    <mergeCell ref="F293:P293"/>
    <mergeCell ref="Q293:R293"/>
    <mergeCell ref="C320:R320"/>
    <mergeCell ref="F322:P322"/>
    <mergeCell ref="Q322:R322"/>
    <mergeCell ref="C233:R233"/>
    <mergeCell ref="F235:P235"/>
    <mergeCell ref="Q235:R235"/>
    <mergeCell ref="C262:R262"/>
    <mergeCell ref="F264:P264"/>
    <mergeCell ref="Q264:R264"/>
    <mergeCell ref="C175:R175"/>
    <mergeCell ref="F177:P177"/>
    <mergeCell ref="Q177:R177"/>
    <mergeCell ref="C204:R204"/>
    <mergeCell ref="F206:P206"/>
    <mergeCell ref="Q206:R206"/>
    <mergeCell ref="C117:R117"/>
    <mergeCell ref="F119:P119"/>
    <mergeCell ref="Q119:R119"/>
    <mergeCell ref="C146:R146"/>
    <mergeCell ref="F148:P148"/>
    <mergeCell ref="Q148:R148"/>
    <mergeCell ref="C59:R59"/>
    <mergeCell ref="F61:P61"/>
    <mergeCell ref="Q61:R61"/>
    <mergeCell ref="C88:R88"/>
    <mergeCell ref="F90:P90"/>
    <mergeCell ref="Q90:R90"/>
    <mergeCell ref="C1:R1"/>
    <mergeCell ref="F3:P3"/>
    <mergeCell ref="Q3:R3"/>
    <mergeCell ref="C30:R30"/>
    <mergeCell ref="F32:P32"/>
    <mergeCell ref="Q32:R32"/>
  </mergeCells>
  <pageMargins left="0.23" right="0.18" top="0.5" bottom="0.2" header="0.31496062992126" footer="0.25"/>
  <pageSetup paperSize="9" pageOrder="overThenDown" orientation="landscape" horizontalDpi="4294967294" verticalDpi="1200" r:id="rId1"/>
  <headerFooter>
    <oddFooter>&amp;C&amp;9Testing Analyze Program (TAP)&amp;10
&amp;8&amp;K7030A0P.2 (2560)</oddFooter>
  </headerFooter>
  <rowBreaks count="23" manualBreakCount="23">
    <brk id="29" max="16383" man="1"/>
    <brk id="58" max="16383" man="1"/>
    <brk id="87" max="16383" man="1"/>
    <brk id="116" max="16383" man="1"/>
    <brk id="145" max="16383" man="1"/>
    <brk id="174" max="16383" man="1"/>
    <brk id="203" max="16383" man="1"/>
    <brk id="261" max="16383" man="1"/>
    <brk id="319" max="16383" man="1"/>
    <brk id="348" max="16383" man="1"/>
    <brk id="377" max="16383" man="1"/>
    <brk id="435" max="16383" man="1"/>
    <brk id="464" max="16383" man="1"/>
    <brk id="522" max="16383" man="1"/>
    <brk id="551" max="16383" man="1"/>
    <brk id="580" max="16383" man="1"/>
    <brk id="609" max="16383" man="1"/>
    <brk id="667" max="16383" man="1"/>
    <brk id="696" max="16383" man="1"/>
    <brk id="725" max="16383" man="1"/>
    <brk id="754" max="16383" man="1"/>
    <brk id="783" max="16383" man="1"/>
    <brk id="87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N68"/>
  <sheetViews>
    <sheetView zoomScaleNormal="100" workbookViewId="0">
      <selection activeCell="R14" sqref="R14"/>
    </sheetView>
  </sheetViews>
  <sheetFormatPr defaultRowHeight="20.25" customHeight="1" x14ac:dyDescent="0.55000000000000004"/>
  <cols>
    <col min="1" max="1" width="1.5703125" style="293" customWidth="1"/>
    <col min="2" max="2" width="38.42578125" style="306" customWidth="1"/>
    <col min="3" max="7" width="8.5703125" style="306" customWidth="1"/>
    <col min="8" max="10" width="9.42578125" style="306" customWidth="1"/>
    <col min="11" max="14" width="7" style="306" customWidth="1"/>
    <col min="15" max="15" width="1.85546875" style="293" customWidth="1"/>
    <col min="16" max="16" width="43.7109375" style="293" customWidth="1"/>
    <col min="17" max="118" width="9.140625" style="293"/>
    <col min="119" max="257" width="9.140625" style="306"/>
    <col min="258" max="258" width="41.85546875" style="306" customWidth="1"/>
    <col min="259" max="259" width="7.5703125" style="306" customWidth="1"/>
    <col min="260" max="262" width="6.42578125" style="306" customWidth="1"/>
    <col min="263" max="263" width="8.5703125" style="306" customWidth="1"/>
    <col min="264" max="264" width="9.140625" style="306"/>
    <col min="265" max="265" width="8.5703125" style="306" customWidth="1"/>
    <col min="266" max="266" width="10.85546875" style="306" customWidth="1"/>
    <col min="267" max="270" width="7.5703125" style="306" customWidth="1"/>
    <col min="271" max="513" width="9.140625" style="306"/>
    <col min="514" max="514" width="41.85546875" style="306" customWidth="1"/>
    <col min="515" max="515" width="7.5703125" style="306" customWidth="1"/>
    <col min="516" max="518" width="6.42578125" style="306" customWidth="1"/>
    <col min="519" max="519" width="8.5703125" style="306" customWidth="1"/>
    <col min="520" max="520" width="9.140625" style="306"/>
    <col min="521" max="521" width="8.5703125" style="306" customWidth="1"/>
    <col min="522" max="522" width="10.85546875" style="306" customWidth="1"/>
    <col min="523" max="526" width="7.5703125" style="306" customWidth="1"/>
    <col min="527" max="769" width="9.140625" style="306"/>
    <col min="770" max="770" width="41.85546875" style="306" customWidth="1"/>
    <col min="771" max="771" width="7.5703125" style="306" customWidth="1"/>
    <col min="772" max="774" width="6.42578125" style="306" customWidth="1"/>
    <col min="775" max="775" width="8.5703125" style="306" customWidth="1"/>
    <col min="776" max="776" width="9.140625" style="306"/>
    <col min="777" max="777" width="8.5703125" style="306" customWidth="1"/>
    <col min="778" max="778" width="10.85546875" style="306" customWidth="1"/>
    <col min="779" max="782" width="7.5703125" style="306" customWidth="1"/>
    <col min="783" max="1025" width="9.140625" style="306"/>
    <col min="1026" max="1026" width="41.85546875" style="306" customWidth="1"/>
    <col min="1027" max="1027" width="7.5703125" style="306" customWidth="1"/>
    <col min="1028" max="1030" width="6.42578125" style="306" customWidth="1"/>
    <col min="1031" max="1031" width="8.5703125" style="306" customWidth="1"/>
    <col min="1032" max="1032" width="9.140625" style="306"/>
    <col min="1033" max="1033" width="8.5703125" style="306" customWidth="1"/>
    <col min="1034" max="1034" width="10.85546875" style="306" customWidth="1"/>
    <col min="1035" max="1038" width="7.5703125" style="306" customWidth="1"/>
    <col min="1039" max="1281" width="9.140625" style="306"/>
    <col min="1282" max="1282" width="41.85546875" style="306" customWidth="1"/>
    <col min="1283" max="1283" width="7.5703125" style="306" customWidth="1"/>
    <col min="1284" max="1286" width="6.42578125" style="306" customWidth="1"/>
    <col min="1287" max="1287" width="8.5703125" style="306" customWidth="1"/>
    <col min="1288" max="1288" width="9.140625" style="306"/>
    <col min="1289" max="1289" width="8.5703125" style="306" customWidth="1"/>
    <col min="1290" max="1290" width="10.85546875" style="306" customWidth="1"/>
    <col min="1291" max="1294" width="7.5703125" style="306" customWidth="1"/>
    <col min="1295" max="1537" width="9.140625" style="306"/>
    <col min="1538" max="1538" width="41.85546875" style="306" customWidth="1"/>
    <col min="1539" max="1539" width="7.5703125" style="306" customWidth="1"/>
    <col min="1540" max="1542" width="6.42578125" style="306" customWidth="1"/>
    <col min="1543" max="1543" width="8.5703125" style="306" customWidth="1"/>
    <col min="1544" max="1544" width="9.140625" style="306"/>
    <col min="1545" max="1545" width="8.5703125" style="306" customWidth="1"/>
    <col min="1546" max="1546" width="10.85546875" style="306" customWidth="1"/>
    <col min="1547" max="1550" width="7.5703125" style="306" customWidth="1"/>
    <col min="1551" max="1793" width="9.140625" style="306"/>
    <col min="1794" max="1794" width="41.85546875" style="306" customWidth="1"/>
    <col min="1795" max="1795" width="7.5703125" style="306" customWidth="1"/>
    <col min="1796" max="1798" width="6.42578125" style="306" customWidth="1"/>
    <col min="1799" max="1799" width="8.5703125" style="306" customWidth="1"/>
    <col min="1800" max="1800" width="9.140625" style="306"/>
    <col min="1801" max="1801" width="8.5703125" style="306" customWidth="1"/>
    <col min="1802" max="1802" width="10.85546875" style="306" customWidth="1"/>
    <col min="1803" max="1806" width="7.5703125" style="306" customWidth="1"/>
    <col min="1807" max="2049" width="9.140625" style="306"/>
    <col min="2050" max="2050" width="41.85546875" style="306" customWidth="1"/>
    <col min="2051" max="2051" width="7.5703125" style="306" customWidth="1"/>
    <col min="2052" max="2054" width="6.42578125" style="306" customWidth="1"/>
    <col min="2055" max="2055" width="8.5703125" style="306" customWidth="1"/>
    <col min="2056" max="2056" width="9.140625" style="306"/>
    <col min="2057" max="2057" width="8.5703125" style="306" customWidth="1"/>
    <col min="2058" max="2058" width="10.85546875" style="306" customWidth="1"/>
    <col min="2059" max="2062" width="7.5703125" style="306" customWidth="1"/>
    <col min="2063" max="2305" width="9.140625" style="306"/>
    <col min="2306" max="2306" width="41.85546875" style="306" customWidth="1"/>
    <col min="2307" max="2307" width="7.5703125" style="306" customWidth="1"/>
    <col min="2308" max="2310" width="6.42578125" style="306" customWidth="1"/>
    <col min="2311" max="2311" width="8.5703125" style="306" customWidth="1"/>
    <col min="2312" max="2312" width="9.140625" style="306"/>
    <col min="2313" max="2313" width="8.5703125" style="306" customWidth="1"/>
    <col min="2314" max="2314" width="10.85546875" style="306" customWidth="1"/>
    <col min="2315" max="2318" width="7.5703125" style="306" customWidth="1"/>
    <col min="2319" max="2561" width="9.140625" style="306"/>
    <col min="2562" max="2562" width="41.85546875" style="306" customWidth="1"/>
    <col min="2563" max="2563" width="7.5703125" style="306" customWidth="1"/>
    <col min="2564" max="2566" width="6.42578125" style="306" customWidth="1"/>
    <col min="2567" max="2567" width="8.5703125" style="306" customWidth="1"/>
    <col min="2568" max="2568" width="9.140625" style="306"/>
    <col min="2569" max="2569" width="8.5703125" style="306" customWidth="1"/>
    <col min="2570" max="2570" width="10.85546875" style="306" customWidth="1"/>
    <col min="2571" max="2574" width="7.5703125" style="306" customWidth="1"/>
    <col min="2575" max="2817" width="9.140625" style="306"/>
    <col min="2818" max="2818" width="41.85546875" style="306" customWidth="1"/>
    <col min="2819" max="2819" width="7.5703125" style="306" customWidth="1"/>
    <col min="2820" max="2822" width="6.42578125" style="306" customWidth="1"/>
    <col min="2823" max="2823" width="8.5703125" style="306" customWidth="1"/>
    <col min="2824" max="2824" width="9.140625" style="306"/>
    <col min="2825" max="2825" width="8.5703125" style="306" customWidth="1"/>
    <col min="2826" max="2826" width="10.85546875" style="306" customWidth="1"/>
    <col min="2827" max="2830" width="7.5703125" style="306" customWidth="1"/>
    <col min="2831" max="3073" width="9.140625" style="306"/>
    <col min="3074" max="3074" width="41.85546875" style="306" customWidth="1"/>
    <col min="3075" max="3075" width="7.5703125" style="306" customWidth="1"/>
    <col min="3076" max="3078" width="6.42578125" style="306" customWidth="1"/>
    <col min="3079" max="3079" width="8.5703125" style="306" customWidth="1"/>
    <col min="3080" max="3080" width="9.140625" style="306"/>
    <col min="3081" max="3081" width="8.5703125" style="306" customWidth="1"/>
    <col min="3082" max="3082" width="10.85546875" style="306" customWidth="1"/>
    <col min="3083" max="3086" width="7.5703125" style="306" customWidth="1"/>
    <col min="3087" max="3329" width="9.140625" style="306"/>
    <col min="3330" max="3330" width="41.85546875" style="306" customWidth="1"/>
    <col min="3331" max="3331" width="7.5703125" style="306" customWidth="1"/>
    <col min="3332" max="3334" width="6.42578125" style="306" customWidth="1"/>
    <col min="3335" max="3335" width="8.5703125" style="306" customWidth="1"/>
    <col min="3336" max="3336" width="9.140625" style="306"/>
    <col min="3337" max="3337" width="8.5703125" style="306" customWidth="1"/>
    <col min="3338" max="3338" width="10.85546875" style="306" customWidth="1"/>
    <col min="3339" max="3342" width="7.5703125" style="306" customWidth="1"/>
    <col min="3343" max="3585" width="9.140625" style="306"/>
    <col min="3586" max="3586" width="41.85546875" style="306" customWidth="1"/>
    <col min="3587" max="3587" width="7.5703125" style="306" customWidth="1"/>
    <col min="3588" max="3590" width="6.42578125" style="306" customWidth="1"/>
    <col min="3591" max="3591" width="8.5703125" style="306" customWidth="1"/>
    <col min="3592" max="3592" width="9.140625" style="306"/>
    <col min="3593" max="3593" width="8.5703125" style="306" customWidth="1"/>
    <col min="3594" max="3594" width="10.85546875" style="306" customWidth="1"/>
    <col min="3595" max="3598" width="7.5703125" style="306" customWidth="1"/>
    <col min="3599" max="3841" width="9.140625" style="306"/>
    <col min="3842" max="3842" width="41.85546875" style="306" customWidth="1"/>
    <col min="3843" max="3843" width="7.5703125" style="306" customWidth="1"/>
    <col min="3844" max="3846" width="6.42578125" style="306" customWidth="1"/>
    <col min="3847" max="3847" width="8.5703125" style="306" customWidth="1"/>
    <col min="3848" max="3848" width="9.140625" style="306"/>
    <col min="3849" max="3849" width="8.5703125" style="306" customWidth="1"/>
    <col min="3850" max="3850" width="10.85546875" style="306" customWidth="1"/>
    <col min="3851" max="3854" width="7.5703125" style="306" customWidth="1"/>
    <col min="3855" max="4097" width="9.140625" style="306"/>
    <col min="4098" max="4098" width="41.85546875" style="306" customWidth="1"/>
    <col min="4099" max="4099" width="7.5703125" style="306" customWidth="1"/>
    <col min="4100" max="4102" width="6.42578125" style="306" customWidth="1"/>
    <col min="4103" max="4103" width="8.5703125" style="306" customWidth="1"/>
    <col min="4104" max="4104" width="9.140625" style="306"/>
    <col min="4105" max="4105" width="8.5703125" style="306" customWidth="1"/>
    <col min="4106" max="4106" width="10.85546875" style="306" customWidth="1"/>
    <col min="4107" max="4110" width="7.5703125" style="306" customWidth="1"/>
    <col min="4111" max="4353" width="9.140625" style="306"/>
    <col min="4354" max="4354" width="41.85546875" style="306" customWidth="1"/>
    <col min="4355" max="4355" width="7.5703125" style="306" customWidth="1"/>
    <col min="4356" max="4358" width="6.42578125" style="306" customWidth="1"/>
    <col min="4359" max="4359" width="8.5703125" style="306" customWidth="1"/>
    <col min="4360" max="4360" width="9.140625" style="306"/>
    <col min="4361" max="4361" width="8.5703125" style="306" customWidth="1"/>
    <col min="4362" max="4362" width="10.85546875" style="306" customWidth="1"/>
    <col min="4363" max="4366" width="7.5703125" style="306" customWidth="1"/>
    <col min="4367" max="4609" width="9.140625" style="306"/>
    <col min="4610" max="4610" width="41.85546875" style="306" customWidth="1"/>
    <col min="4611" max="4611" width="7.5703125" style="306" customWidth="1"/>
    <col min="4612" max="4614" width="6.42578125" style="306" customWidth="1"/>
    <col min="4615" max="4615" width="8.5703125" style="306" customWidth="1"/>
    <col min="4616" max="4616" width="9.140625" style="306"/>
    <col min="4617" max="4617" width="8.5703125" style="306" customWidth="1"/>
    <col min="4618" max="4618" width="10.85546875" style="306" customWidth="1"/>
    <col min="4619" max="4622" width="7.5703125" style="306" customWidth="1"/>
    <col min="4623" max="4865" width="9.140625" style="306"/>
    <col min="4866" max="4866" width="41.85546875" style="306" customWidth="1"/>
    <col min="4867" max="4867" width="7.5703125" style="306" customWidth="1"/>
    <col min="4868" max="4870" width="6.42578125" style="306" customWidth="1"/>
    <col min="4871" max="4871" width="8.5703125" style="306" customWidth="1"/>
    <col min="4872" max="4872" width="9.140625" style="306"/>
    <col min="4873" max="4873" width="8.5703125" style="306" customWidth="1"/>
    <col min="4874" max="4874" width="10.85546875" style="306" customWidth="1"/>
    <col min="4875" max="4878" width="7.5703125" style="306" customWidth="1"/>
    <col min="4879" max="5121" width="9.140625" style="306"/>
    <col min="5122" max="5122" width="41.85546875" style="306" customWidth="1"/>
    <col min="5123" max="5123" width="7.5703125" style="306" customWidth="1"/>
    <col min="5124" max="5126" width="6.42578125" style="306" customWidth="1"/>
    <col min="5127" max="5127" width="8.5703125" style="306" customWidth="1"/>
    <col min="5128" max="5128" width="9.140625" style="306"/>
    <col min="5129" max="5129" width="8.5703125" style="306" customWidth="1"/>
    <col min="5130" max="5130" width="10.85546875" style="306" customWidth="1"/>
    <col min="5131" max="5134" width="7.5703125" style="306" customWidth="1"/>
    <col min="5135" max="5377" width="9.140625" style="306"/>
    <col min="5378" max="5378" width="41.85546875" style="306" customWidth="1"/>
    <col min="5379" max="5379" width="7.5703125" style="306" customWidth="1"/>
    <col min="5380" max="5382" width="6.42578125" style="306" customWidth="1"/>
    <col min="5383" max="5383" width="8.5703125" style="306" customWidth="1"/>
    <col min="5384" max="5384" width="9.140625" style="306"/>
    <col min="5385" max="5385" width="8.5703125" style="306" customWidth="1"/>
    <col min="5386" max="5386" width="10.85546875" style="306" customWidth="1"/>
    <col min="5387" max="5390" width="7.5703125" style="306" customWidth="1"/>
    <col min="5391" max="5633" width="9.140625" style="306"/>
    <col min="5634" max="5634" width="41.85546875" style="306" customWidth="1"/>
    <col min="5635" max="5635" width="7.5703125" style="306" customWidth="1"/>
    <col min="5636" max="5638" width="6.42578125" style="306" customWidth="1"/>
    <col min="5639" max="5639" width="8.5703125" style="306" customWidth="1"/>
    <col min="5640" max="5640" width="9.140625" style="306"/>
    <col min="5641" max="5641" width="8.5703125" style="306" customWidth="1"/>
    <col min="5642" max="5642" width="10.85546875" style="306" customWidth="1"/>
    <col min="5643" max="5646" width="7.5703125" style="306" customWidth="1"/>
    <col min="5647" max="5889" width="9.140625" style="306"/>
    <col min="5890" max="5890" width="41.85546875" style="306" customWidth="1"/>
    <col min="5891" max="5891" width="7.5703125" style="306" customWidth="1"/>
    <col min="5892" max="5894" width="6.42578125" style="306" customWidth="1"/>
    <col min="5895" max="5895" width="8.5703125" style="306" customWidth="1"/>
    <col min="5896" max="5896" width="9.140625" style="306"/>
    <col min="5897" max="5897" width="8.5703125" style="306" customWidth="1"/>
    <col min="5898" max="5898" width="10.85546875" style="306" customWidth="1"/>
    <col min="5899" max="5902" width="7.5703125" style="306" customWidth="1"/>
    <col min="5903" max="6145" width="9.140625" style="306"/>
    <col min="6146" max="6146" width="41.85546875" style="306" customWidth="1"/>
    <col min="6147" max="6147" width="7.5703125" style="306" customWidth="1"/>
    <col min="6148" max="6150" width="6.42578125" style="306" customWidth="1"/>
    <col min="6151" max="6151" width="8.5703125" style="306" customWidth="1"/>
    <col min="6152" max="6152" width="9.140625" style="306"/>
    <col min="6153" max="6153" width="8.5703125" style="306" customWidth="1"/>
    <col min="6154" max="6154" width="10.85546875" style="306" customWidth="1"/>
    <col min="6155" max="6158" width="7.5703125" style="306" customWidth="1"/>
    <col min="6159" max="6401" width="9.140625" style="306"/>
    <col min="6402" max="6402" width="41.85546875" style="306" customWidth="1"/>
    <col min="6403" max="6403" width="7.5703125" style="306" customWidth="1"/>
    <col min="6404" max="6406" width="6.42578125" style="306" customWidth="1"/>
    <col min="6407" max="6407" width="8.5703125" style="306" customWidth="1"/>
    <col min="6408" max="6408" width="9.140625" style="306"/>
    <col min="6409" max="6409" width="8.5703125" style="306" customWidth="1"/>
    <col min="6410" max="6410" width="10.85546875" style="306" customWidth="1"/>
    <col min="6411" max="6414" width="7.5703125" style="306" customWidth="1"/>
    <col min="6415" max="6657" width="9.140625" style="306"/>
    <col min="6658" max="6658" width="41.85546875" style="306" customWidth="1"/>
    <col min="6659" max="6659" width="7.5703125" style="306" customWidth="1"/>
    <col min="6660" max="6662" width="6.42578125" style="306" customWidth="1"/>
    <col min="6663" max="6663" width="8.5703125" style="306" customWidth="1"/>
    <col min="6664" max="6664" width="9.140625" style="306"/>
    <col min="6665" max="6665" width="8.5703125" style="306" customWidth="1"/>
    <col min="6666" max="6666" width="10.85546875" style="306" customWidth="1"/>
    <col min="6667" max="6670" width="7.5703125" style="306" customWidth="1"/>
    <col min="6671" max="6913" width="9.140625" style="306"/>
    <col min="6914" max="6914" width="41.85546875" style="306" customWidth="1"/>
    <col min="6915" max="6915" width="7.5703125" style="306" customWidth="1"/>
    <col min="6916" max="6918" width="6.42578125" style="306" customWidth="1"/>
    <col min="6919" max="6919" width="8.5703125" style="306" customWidth="1"/>
    <col min="6920" max="6920" width="9.140625" style="306"/>
    <col min="6921" max="6921" width="8.5703125" style="306" customWidth="1"/>
    <col min="6922" max="6922" width="10.85546875" style="306" customWidth="1"/>
    <col min="6923" max="6926" width="7.5703125" style="306" customWidth="1"/>
    <col min="6927" max="7169" width="9.140625" style="306"/>
    <col min="7170" max="7170" width="41.85546875" style="306" customWidth="1"/>
    <col min="7171" max="7171" width="7.5703125" style="306" customWidth="1"/>
    <col min="7172" max="7174" width="6.42578125" style="306" customWidth="1"/>
    <col min="7175" max="7175" width="8.5703125" style="306" customWidth="1"/>
    <col min="7176" max="7176" width="9.140625" style="306"/>
    <col min="7177" max="7177" width="8.5703125" style="306" customWidth="1"/>
    <col min="7178" max="7178" width="10.85546875" style="306" customWidth="1"/>
    <col min="7179" max="7182" width="7.5703125" style="306" customWidth="1"/>
    <col min="7183" max="7425" width="9.140625" style="306"/>
    <col min="7426" max="7426" width="41.85546875" style="306" customWidth="1"/>
    <col min="7427" max="7427" width="7.5703125" style="306" customWidth="1"/>
    <col min="7428" max="7430" width="6.42578125" style="306" customWidth="1"/>
    <col min="7431" max="7431" width="8.5703125" style="306" customWidth="1"/>
    <col min="7432" max="7432" width="9.140625" style="306"/>
    <col min="7433" max="7433" width="8.5703125" style="306" customWidth="1"/>
    <col min="7434" max="7434" width="10.85546875" style="306" customWidth="1"/>
    <col min="7435" max="7438" width="7.5703125" style="306" customWidth="1"/>
    <col min="7439" max="7681" width="9.140625" style="306"/>
    <col min="7682" max="7682" width="41.85546875" style="306" customWidth="1"/>
    <col min="7683" max="7683" width="7.5703125" style="306" customWidth="1"/>
    <col min="7684" max="7686" width="6.42578125" style="306" customWidth="1"/>
    <col min="7687" max="7687" width="8.5703125" style="306" customWidth="1"/>
    <col min="7688" max="7688" width="9.140625" style="306"/>
    <col min="7689" max="7689" width="8.5703125" style="306" customWidth="1"/>
    <col min="7690" max="7690" width="10.85546875" style="306" customWidth="1"/>
    <col min="7691" max="7694" width="7.5703125" style="306" customWidth="1"/>
    <col min="7695" max="7937" width="9.140625" style="306"/>
    <col min="7938" max="7938" width="41.85546875" style="306" customWidth="1"/>
    <col min="7939" max="7939" width="7.5703125" style="306" customWidth="1"/>
    <col min="7940" max="7942" width="6.42578125" style="306" customWidth="1"/>
    <col min="7943" max="7943" width="8.5703125" style="306" customWidth="1"/>
    <col min="7944" max="7944" width="9.140625" style="306"/>
    <col min="7945" max="7945" width="8.5703125" style="306" customWidth="1"/>
    <col min="7946" max="7946" width="10.85546875" style="306" customWidth="1"/>
    <col min="7947" max="7950" width="7.5703125" style="306" customWidth="1"/>
    <col min="7951" max="8193" width="9.140625" style="306"/>
    <col min="8194" max="8194" width="41.85546875" style="306" customWidth="1"/>
    <col min="8195" max="8195" width="7.5703125" style="306" customWidth="1"/>
    <col min="8196" max="8198" width="6.42578125" style="306" customWidth="1"/>
    <col min="8199" max="8199" width="8.5703125" style="306" customWidth="1"/>
    <col min="8200" max="8200" width="9.140625" style="306"/>
    <col min="8201" max="8201" width="8.5703125" style="306" customWidth="1"/>
    <col min="8202" max="8202" width="10.85546875" style="306" customWidth="1"/>
    <col min="8203" max="8206" width="7.5703125" style="306" customWidth="1"/>
    <col min="8207" max="8449" width="9.140625" style="306"/>
    <col min="8450" max="8450" width="41.85546875" style="306" customWidth="1"/>
    <col min="8451" max="8451" width="7.5703125" style="306" customWidth="1"/>
    <col min="8452" max="8454" width="6.42578125" style="306" customWidth="1"/>
    <col min="8455" max="8455" width="8.5703125" style="306" customWidth="1"/>
    <col min="8456" max="8456" width="9.140625" style="306"/>
    <col min="8457" max="8457" width="8.5703125" style="306" customWidth="1"/>
    <col min="8458" max="8458" width="10.85546875" style="306" customWidth="1"/>
    <col min="8459" max="8462" width="7.5703125" style="306" customWidth="1"/>
    <col min="8463" max="8705" width="9.140625" style="306"/>
    <col min="8706" max="8706" width="41.85546875" style="306" customWidth="1"/>
    <col min="8707" max="8707" width="7.5703125" style="306" customWidth="1"/>
    <col min="8708" max="8710" width="6.42578125" style="306" customWidth="1"/>
    <col min="8711" max="8711" width="8.5703125" style="306" customWidth="1"/>
    <col min="8712" max="8712" width="9.140625" style="306"/>
    <col min="8713" max="8713" width="8.5703125" style="306" customWidth="1"/>
    <col min="8714" max="8714" width="10.85546875" style="306" customWidth="1"/>
    <col min="8715" max="8718" width="7.5703125" style="306" customWidth="1"/>
    <col min="8719" max="8961" width="9.140625" style="306"/>
    <col min="8962" max="8962" width="41.85546875" style="306" customWidth="1"/>
    <col min="8963" max="8963" width="7.5703125" style="306" customWidth="1"/>
    <col min="8964" max="8966" width="6.42578125" style="306" customWidth="1"/>
    <col min="8967" max="8967" width="8.5703125" style="306" customWidth="1"/>
    <col min="8968" max="8968" width="9.140625" style="306"/>
    <col min="8969" max="8969" width="8.5703125" style="306" customWidth="1"/>
    <col min="8970" max="8970" width="10.85546875" style="306" customWidth="1"/>
    <col min="8971" max="8974" width="7.5703125" style="306" customWidth="1"/>
    <col min="8975" max="9217" width="9.140625" style="306"/>
    <col min="9218" max="9218" width="41.85546875" style="306" customWidth="1"/>
    <col min="9219" max="9219" width="7.5703125" style="306" customWidth="1"/>
    <col min="9220" max="9222" width="6.42578125" style="306" customWidth="1"/>
    <col min="9223" max="9223" width="8.5703125" style="306" customWidth="1"/>
    <col min="9224" max="9224" width="9.140625" style="306"/>
    <col min="9225" max="9225" width="8.5703125" style="306" customWidth="1"/>
    <col min="9226" max="9226" width="10.85546875" style="306" customWidth="1"/>
    <col min="9227" max="9230" width="7.5703125" style="306" customWidth="1"/>
    <col min="9231" max="9473" width="9.140625" style="306"/>
    <col min="9474" max="9474" width="41.85546875" style="306" customWidth="1"/>
    <col min="9475" max="9475" width="7.5703125" style="306" customWidth="1"/>
    <col min="9476" max="9478" width="6.42578125" style="306" customWidth="1"/>
    <col min="9479" max="9479" width="8.5703125" style="306" customWidth="1"/>
    <col min="9480" max="9480" width="9.140625" style="306"/>
    <col min="9481" max="9481" width="8.5703125" style="306" customWidth="1"/>
    <col min="9482" max="9482" width="10.85546875" style="306" customWidth="1"/>
    <col min="9483" max="9486" width="7.5703125" style="306" customWidth="1"/>
    <col min="9487" max="9729" width="9.140625" style="306"/>
    <col min="9730" max="9730" width="41.85546875" style="306" customWidth="1"/>
    <col min="9731" max="9731" width="7.5703125" style="306" customWidth="1"/>
    <col min="9732" max="9734" width="6.42578125" style="306" customWidth="1"/>
    <col min="9735" max="9735" width="8.5703125" style="306" customWidth="1"/>
    <col min="9736" max="9736" width="9.140625" style="306"/>
    <col min="9737" max="9737" width="8.5703125" style="306" customWidth="1"/>
    <col min="9738" max="9738" width="10.85546875" style="306" customWidth="1"/>
    <col min="9739" max="9742" width="7.5703125" style="306" customWidth="1"/>
    <col min="9743" max="9985" width="9.140625" style="306"/>
    <col min="9986" max="9986" width="41.85546875" style="306" customWidth="1"/>
    <col min="9987" max="9987" width="7.5703125" style="306" customWidth="1"/>
    <col min="9988" max="9990" width="6.42578125" style="306" customWidth="1"/>
    <col min="9991" max="9991" width="8.5703125" style="306" customWidth="1"/>
    <col min="9992" max="9992" width="9.140625" style="306"/>
    <col min="9993" max="9993" width="8.5703125" style="306" customWidth="1"/>
    <col min="9994" max="9994" width="10.85546875" style="306" customWidth="1"/>
    <col min="9995" max="9998" width="7.5703125" style="306" customWidth="1"/>
    <col min="9999" max="10241" width="9.140625" style="306"/>
    <col min="10242" max="10242" width="41.85546875" style="306" customWidth="1"/>
    <col min="10243" max="10243" width="7.5703125" style="306" customWidth="1"/>
    <col min="10244" max="10246" width="6.42578125" style="306" customWidth="1"/>
    <col min="10247" max="10247" width="8.5703125" style="306" customWidth="1"/>
    <col min="10248" max="10248" width="9.140625" style="306"/>
    <col min="10249" max="10249" width="8.5703125" style="306" customWidth="1"/>
    <col min="10250" max="10250" width="10.85546875" style="306" customWidth="1"/>
    <col min="10251" max="10254" width="7.5703125" style="306" customWidth="1"/>
    <col min="10255" max="10497" width="9.140625" style="306"/>
    <col min="10498" max="10498" width="41.85546875" style="306" customWidth="1"/>
    <col min="10499" max="10499" width="7.5703125" style="306" customWidth="1"/>
    <col min="10500" max="10502" width="6.42578125" style="306" customWidth="1"/>
    <col min="10503" max="10503" width="8.5703125" style="306" customWidth="1"/>
    <col min="10504" max="10504" width="9.140625" style="306"/>
    <col min="10505" max="10505" width="8.5703125" style="306" customWidth="1"/>
    <col min="10506" max="10506" width="10.85546875" style="306" customWidth="1"/>
    <col min="10507" max="10510" width="7.5703125" style="306" customWidth="1"/>
    <col min="10511" max="10753" width="9.140625" style="306"/>
    <col min="10754" max="10754" width="41.85546875" style="306" customWidth="1"/>
    <col min="10755" max="10755" width="7.5703125" style="306" customWidth="1"/>
    <col min="10756" max="10758" width="6.42578125" style="306" customWidth="1"/>
    <col min="10759" max="10759" width="8.5703125" style="306" customWidth="1"/>
    <col min="10760" max="10760" width="9.140625" style="306"/>
    <col min="10761" max="10761" width="8.5703125" style="306" customWidth="1"/>
    <col min="10762" max="10762" width="10.85546875" style="306" customWidth="1"/>
    <col min="10763" max="10766" width="7.5703125" style="306" customWidth="1"/>
    <col min="10767" max="11009" width="9.140625" style="306"/>
    <col min="11010" max="11010" width="41.85546875" style="306" customWidth="1"/>
    <col min="11011" max="11011" width="7.5703125" style="306" customWidth="1"/>
    <col min="11012" max="11014" width="6.42578125" style="306" customWidth="1"/>
    <col min="11015" max="11015" width="8.5703125" style="306" customWidth="1"/>
    <col min="11016" max="11016" width="9.140625" style="306"/>
    <col min="11017" max="11017" width="8.5703125" style="306" customWidth="1"/>
    <col min="11018" max="11018" width="10.85546875" style="306" customWidth="1"/>
    <col min="11019" max="11022" width="7.5703125" style="306" customWidth="1"/>
    <col min="11023" max="11265" width="9.140625" style="306"/>
    <col min="11266" max="11266" width="41.85546875" style="306" customWidth="1"/>
    <col min="11267" max="11267" width="7.5703125" style="306" customWidth="1"/>
    <col min="11268" max="11270" width="6.42578125" style="306" customWidth="1"/>
    <col min="11271" max="11271" width="8.5703125" style="306" customWidth="1"/>
    <col min="11272" max="11272" width="9.140625" style="306"/>
    <col min="11273" max="11273" width="8.5703125" style="306" customWidth="1"/>
    <col min="11274" max="11274" width="10.85546875" style="306" customWidth="1"/>
    <col min="11275" max="11278" width="7.5703125" style="306" customWidth="1"/>
    <col min="11279" max="11521" width="9.140625" style="306"/>
    <col min="11522" max="11522" width="41.85546875" style="306" customWidth="1"/>
    <col min="11523" max="11523" width="7.5703125" style="306" customWidth="1"/>
    <col min="11524" max="11526" width="6.42578125" style="306" customWidth="1"/>
    <col min="11527" max="11527" width="8.5703125" style="306" customWidth="1"/>
    <col min="11528" max="11528" width="9.140625" style="306"/>
    <col min="11529" max="11529" width="8.5703125" style="306" customWidth="1"/>
    <col min="11530" max="11530" width="10.85546875" style="306" customWidth="1"/>
    <col min="11531" max="11534" width="7.5703125" style="306" customWidth="1"/>
    <col min="11535" max="11777" width="9.140625" style="306"/>
    <col min="11778" max="11778" width="41.85546875" style="306" customWidth="1"/>
    <col min="11779" max="11779" width="7.5703125" style="306" customWidth="1"/>
    <col min="11780" max="11782" width="6.42578125" style="306" customWidth="1"/>
    <col min="11783" max="11783" width="8.5703125" style="306" customWidth="1"/>
    <col min="11784" max="11784" width="9.140625" style="306"/>
    <col min="11785" max="11785" width="8.5703125" style="306" customWidth="1"/>
    <col min="11786" max="11786" width="10.85546875" style="306" customWidth="1"/>
    <col min="11787" max="11790" width="7.5703125" style="306" customWidth="1"/>
    <col min="11791" max="12033" width="9.140625" style="306"/>
    <col min="12034" max="12034" width="41.85546875" style="306" customWidth="1"/>
    <col min="12035" max="12035" width="7.5703125" style="306" customWidth="1"/>
    <col min="12036" max="12038" width="6.42578125" style="306" customWidth="1"/>
    <col min="12039" max="12039" width="8.5703125" style="306" customWidth="1"/>
    <col min="12040" max="12040" width="9.140625" style="306"/>
    <col min="12041" max="12041" width="8.5703125" style="306" customWidth="1"/>
    <col min="12042" max="12042" width="10.85546875" style="306" customWidth="1"/>
    <col min="12043" max="12046" width="7.5703125" style="306" customWidth="1"/>
    <col min="12047" max="12289" width="9.140625" style="306"/>
    <col min="12290" max="12290" width="41.85546875" style="306" customWidth="1"/>
    <col min="12291" max="12291" width="7.5703125" style="306" customWidth="1"/>
    <col min="12292" max="12294" width="6.42578125" style="306" customWidth="1"/>
    <col min="12295" max="12295" width="8.5703125" style="306" customWidth="1"/>
    <col min="12296" max="12296" width="9.140625" style="306"/>
    <col min="12297" max="12297" width="8.5703125" style="306" customWidth="1"/>
    <col min="12298" max="12298" width="10.85546875" style="306" customWidth="1"/>
    <col min="12299" max="12302" width="7.5703125" style="306" customWidth="1"/>
    <col min="12303" max="12545" width="9.140625" style="306"/>
    <col min="12546" max="12546" width="41.85546875" style="306" customWidth="1"/>
    <col min="12547" max="12547" width="7.5703125" style="306" customWidth="1"/>
    <col min="12548" max="12550" width="6.42578125" style="306" customWidth="1"/>
    <col min="12551" max="12551" width="8.5703125" style="306" customWidth="1"/>
    <col min="12552" max="12552" width="9.140625" style="306"/>
    <col min="12553" max="12553" width="8.5703125" style="306" customWidth="1"/>
    <col min="12554" max="12554" width="10.85546875" style="306" customWidth="1"/>
    <col min="12555" max="12558" width="7.5703125" style="306" customWidth="1"/>
    <col min="12559" max="12801" width="9.140625" style="306"/>
    <col min="12802" max="12802" width="41.85546875" style="306" customWidth="1"/>
    <col min="12803" max="12803" width="7.5703125" style="306" customWidth="1"/>
    <col min="12804" max="12806" width="6.42578125" style="306" customWidth="1"/>
    <col min="12807" max="12807" width="8.5703125" style="306" customWidth="1"/>
    <col min="12808" max="12808" width="9.140625" style="306"/>
    <col min="12809" max="12809" width="8.5703125" style="306" customWidth="1"/>
    <col min="12810" max="12810" width="10.85546875" style="306" customWidth="1"/>
    <col min="12811" max="12814" width="7.5703125" style="306" customWidth="1"/>
    <col min="12815" max="13057" width="9.140625" style="306"/>
    <col min="13058" max="13058" width="41.85546875" style="306" customWidth="1"/>
    <col min="13059" max="13059" width="7.5703125" style="306" customWidth="1"/>
    <col min="13060" max="13062" width="6.42578125" style="306" customWidth="1"/>
    <col min="13063" max="13063" width="8.5703125" style="306" customWidth="1"/>
    <col min="13064" max="13064" width="9.140625" style="306"/>
    <col min="13065" max="13065" width="8.5703125" style="306" customWidth="1"/>
    <col min="13066" max="13066" width="10.85546875" style="306" customWidth="1"/>
    <col min="13067" max="13070" width="7.5703125" style="306" customWidth="1"/>
    <col min="13071" max="13313" width="9.140625" style="306"/>
    <col min="13314" max="13314" width="41.85546875" style="306" customWidth="1"/>
    <col min="13315" max="13315" width="7.5703125" style="306" customWidth="1"/>
    <col min="13316" max="13318" width="6.42578125" style="306" customWidth="1"/>
    <col min="13319" max="13319" width="8.5703125" style="306" customWidth="1"/>
    <col min="13320" max="13320" width="9.140625" style="306"/>
    <col min="13321" max="13321" width="8.5703125" style="306" customWidth="1"/>
    <col min="13322" max="13322" width="10.85546875" style="306" customWidth="1"/>
    <col min="13323" max="13326" width="7.5703125" style="306" customWidth="1"/>
    <col min="13327" max="13569" width="9.140625" style="306"/>
    <col min="13570" max="13570" width="41.85546875" style="306" customWidth="1"/>
    <col min="13571" max="13571" width="7.5703125" style="306" customWidth="1"/>
    <col min="13572" max="13574" width="6.42578125" style="306" customWidth="1"/>
    <col min="13575" max="13575" width="8.5703125" style="306" customWidth="1"/>
    <col min="13576" max="13576" width="9.140625" style="306"/>
    <col min="13577" max="13577" width="8.5703125" style="306" customWidth="1"/>
    <col min="13578" max="13578" width="10.85546875" style="306" customWidth="1"/>
    <col min="13579" max="13582" width="7.5703125" style="306" customWidth="1"/>
    <col min="13583" max="13825" width="9.140625" style="306"/>
    <col min="13826" max="13826" width="41.85546875" style="306" customWidth="1"/>
    <col min="13827" max="13827" width="7.5703125" style="306" customWidth="1"/>
    <col min="13828" max="13830" width="6.42578125" style="306" customWidth="1"/>
    <col min="13831" max="13831" width="8.5703125" style="306" customWidth="1"/>
    <col min="13832" max="13832" width="9.140625" style="306"/>
    <col min="13833" max="13833" width="8.5703125" style="306" customWidth="1"/>
    <col min="13834" max="13834" width="10.85546875" style="306" customWidth="1"/>
    <col min="13835" max="13838" width="7.5703125" style="306" customWidth="1"/>
    <col min="13839" max="14081" width="9.140625" style="306"/>
    <col min="14082" max="14082" width="41.85546875" style="306" customWidth="1"/>
    <col min="14083" max="14083" width="7.5703125" style="306" customWidth="1"/>
    <col min="14084" max="14086" width="6.42578125" style="306" customWidth="1"/>
    <col min="14087" max="14087" width="8.5703125" style="306" customWidth="1"/>
    <col min="14088" max="14088" width="9.140625" style="306"/>
    <col min="14089" max="14089" width="8.5703125" style="306" customWidth="1"/>
    <col min="14090" max="14090" width="10.85546875" style="306" customWidth="1"/>
    <col min="14091" max="14094" width="7.5703125" style="306" customWidth="1"/>
    <col min="14095" max="14337" width="9.140625" style="306"/>
    <col min="14338" max="14338" width="41.85546875" style="306" customWidth="1"/>
    <col min="14339" max="14339" width="7.5703125" style="306" customWidth="1"/>
    <col min="14340" max="14342" width="6.42578125" style="306" customWidth="1"/>
    <col min="14343" max="14343" width="8.5703125" style="306" customWidth="1"/>
    <col min="14344" max="14344" width="9.140625" style="306"/>
    <col min="14345" max="14345" width="8.5703125" style="306" customWidth="1"/>
    <col min="14346" max="14346" width="10.85546875" style="306" customWidth="1"/>
    <col min="14347" max="14350" width="7.5703125" style="306" customWidth="1"/>
    <col min="14351" max="14593" width="9.140625" style="306"/>
    <col min="14594" max="14594" width="41.85546875" style="306" customWidth="1"/>
    <col min="14595" max="14595" width="7.5703125" style="306" customWidth="1"/>
    <col min="14596" max="14598" width="6.42578125" style="306" customWidth="1"/>
    <col min="14599" max="14599" width="8.5703125" style="306" customWidth="1"/>
    <col min="14600" max="14600" width="9.140625" style="306"/>
    <col min="14601" max="14601" width="8.5703125" style="306" customWidth="1"/>
    <col min="14602" max="14602" width="10.85546875" style="306" customWidth="1"/>
    <col min="14603" max="14606" width="7.5703125" style="306" customWidth="1"/>
    <col min="14607" max="14849" width="9.140625" style="306"/>
    <col min="14850" max="14850" width="41.85546875" style="306" customWidth="1"/>
    <col min="14851" max="14851" width="7.5703125" style="306" customWidth="1"/>
    <col min="14852" max="14854" width="6.42578125" style="306" customWidth="1"/>
    <col min="14855" max="14855" width="8.5703125" style="306" customWidth="1"/>
    <col min="14856" max="14856" width="9.140625" style="306"/>
    <col min="14857" max="14857" width="8.5703125" style="306" customWidth="1"/>
    <col min="14858" max="14858" width="10.85546875" style="306" customWidth="1"/>
    <col min="14859" max="14862" width="7.5703125" style="306" customWidth="1"/>
    <col min="14863" max="15105" width="9.140625" style="306"/>
    <col min="15106" max="15106" width="41.85546875" style="306" customWidth="1"/>
    <col min="15107" max="15107" width="7.5703125" style="306" customWidth="1"/>
    <col min="15108" max="15110" width="6.42578125" style="306" customWidth="1"/>
    <col min="15111" max="15111" width="8.5703125" style="306" customWidth="1"/>
    <col min="15112" max="15112" width="9.140625" style="306"/>
    <col min="15113" max="15113" width="8.5703125" style="306" customWidth="1"/>
    <col min="15114" max="15114" width="10.85546875" style="306" customWidth="1"/>
    <col min="15115" max="15118" width="7.5703125" style="306" customWidth="1"/>
    <col min="15119" max="15361" width="9.140625" style="306"/>
    <col min="15362" max="15362" width="41.85546875" style="306" customWidth="1"/>
    <col min="15363" max="15363" width="7.5703125" style="306" customWidth="1"/>
    <col min="15364" max="15366" width="6.42578125" style="306" customWidth="1"/>
    <col min="15367" max="15367" width="8.5703125" style="306" customWidth="1"/>
    <col min="15368" max="15368" width="9.140625" style="306"/>
    <col min="15369" max="15369" width="8.5703125" style="306" customWidth="1"/>
    <col min="15370" max="15370" width="10.85546875" style="306" customWidth="1"/>
    <col min="15371" max="15374" width="7.5703125" style="306" customWidth="1"/>
    <col min="15375" max="15617" width="9.140625" style="306"/>
    <col min="15618" max="15618" width="41.85546875" style="306" customWidth="1"/>
    <col min="15619" max="15619" width="7.5703125" style="306" customWidth="1"/>
    <col min="15620" max="15622" width="6.42578125" style="306" customWidth="1"/>
    <col min="15623" max="15623" width="8.5703125" style="306" customWidth="1"/>
    <col min="15624" max="15624" width="9.140625" style="306"/>
    <col min="15625" max="15625" width="8.5703125" style="306" customWidth="1"/>
    <col min="15626" max="15626" width="10.85546875" style="306" customWidth="1"/>
    <col min="15627" max="15630" width="7.5703125" style="306" customWidth="1"/>
    <col min="15631" max="15873" width="9.140625" style="306"/>
    <col min="15874" max="15874" width="41.85546875" style="306" customWidth="1"/>
    <col min="15875" max="15875" width="7.5703125" style="306" customWidth="1"/>
    <col min="15876" max="15878" width="6.42578125" style="306" customWidth="1"/>
    <col min="15879" max="15879" width="8.5703125" style="306" customWidth="1"/>
    <col min="15880" max="15880" width="9.140625" style="306"/>
    <col min="15881" max="15881" width="8.5703125" style="306" customWidth="1"/>
    <col min="15882" max="15882" width="10.85546875" style="306" customWidth="1"/>
    <col min="15883" max="15886" width="7.5703125" style="306" customWidth="1"/>
    <col min="15887" max="16129" width="9.140625" style="306"/>
    <col min="16130" max="16130" width="41.85546875" style="306" customWidth="1"/>
    <col min="16131" max="16131" width="7.5703125" style="306" customWidth="1"/>
    <col min="16132" max="16134" width="6.42578125" style="306" customWidth="1"/>
    <col min="16135" max="16135" width="8.5703125" style="306" customWidth="1"/>
    <col min="16136" max="16136" width="9.140625" style="306"/>
    <col min="16137" max="16137" width="8.5703125" style="306" customWidth="1"/>
    <col min="16138" max="16138" width="10.85546875" style="306" customWidth="1"/>
    <col min="16139" max="16142" width="7.5703125" style="306" customWidth="1"/>
    <col min="16143" max="16384" width="9.140625" style="306"/>
  </cols>
  <sheetData>
    <row r="1" spans="1:118" s="294" customFormat="1" ht="30" customHeight="1" x14ac:dyDescent="0.6">
      <c r="A1" s="293"/>
      <c r="B1" s="385" t="s">
        <v>65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293"/>
      <c r="P1" s="293"/>
      <c r="W1" s="295"/>
      <c r="X1" s="295"/>
    </row>
    <row r="2" spans="1:118" s="294" customFormat="1" ht="21.75" customHeight="1" x14ac:dyDescent="0.55000000000000004">
      <c r="A2" s="293"/>
      <c r="B2" s="386" t="s">
        <v>117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293"/>
      <c r="P2" s="293"/>
      <c r="W2" s="295"/>
      <c r="X2" s="295"/>
    </row>
    <row r="3" spans="1:118" s="294" customFormat="1" ht="23.25" customHeight="1" thickBot="1" x14ac:dyDescent="0.6">
      <c r="A3" s="293"/>
      <c r="B3" s="387" t="str">
        <f>'ReadMe TAP P.2'!$E$10&amp;'ReadMe TAP P.2'!$H$10&amp;"  ("&amp;'ReadMe TAP P.2'!$H$12&amp;")"</f>
        <v>โรงเรียนบ้านทุ่งยาว  (1057120512)</v>
      </c>
      <c r="C3" s="387"/>
      <c r="D3" s="387"/>
      <c r="E3" s="387"/>
      <c r="F3" s="387"/>
      <c r="G3" s="387"/>
      <c r="H3" s="388" t="str">
        <f>'ReadMe TAP P.2'!$E$13&amp;'ReadMe TAP P.2'!$H$13&amp;"  "&amp;'ReadMe TAP P.2'!$E$14&amp;'ReadMe TAP P.2'!$H$14</f>
        <v>อำเภอเวียงป่าเป้า  จังหวัดเชียงราย</v>
      </c>
      <c r="I3" s="388"/>
      <c r="J3" s="388"/>
      <c r="K3" s="388"/>
      <c r="L3" s="388"/>
      <c r="M3" s="388"/>
      <c r="N3" s="388"/>
      <c r="O3" s="293"/>
      <c r="P3" s="293"/>
      <c r="W3" s="295"/>
      <c r="X3" s="295"/>
    </row>
    <row r="4" spans="1:118" s="294" customFormat="1" ht="29.25" customHeight="1" thickBot="1" x14ac:dyDescent="0.25">
      <c r="B4" s="389" t="s">
        <v>82</v>
      </c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1"/>
    </row>
    <row r="5" spans="1:118" s="301" customFormat="1" ht="45" customHeight="1" thickBot="1" x14ac:dyDescent="0.6">
      <c r="A5" s="296"/>
      <c r="B5" s="297" t="s">
        <v>5</v>
      </c>
      <c r="C5" s="299" t="s">
        <v>3</v>
      </c>
      <c r="D5" s="298" t="s">
        <v>6</v>
      </c>
      <c r="E5" s="299" t="s">
        <v>6</v>
      </c>
      <c r="F5" s="298" t="s">
        <v>6</v>
      </c>
      <c r="G5" s="299" t="s">
        <v>6</v>
      </c>
      <c r="H5" s="298" t="s">
        <v>92</v>
      </c>
      <c r="I5" s="299" t="s">
        <v>64</v>
      </c>
      <c r="J5" s="300" t="s">
        <v>93</v>
      </c>
      <c r="K5" s="382" t="s">
        <v>9</v>
      </c>
      <c r="L5" s="383"/>
      <c r="M5" s="383"/>
      <c r="N5" s="384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  <c r="AK5" s="296"/>
      <c r="AL5" s="296"/>
      <c r="AM5" s="296"/>
      <c r="AN5" s="296"/>
      <c r="AO5" s="296"/>
      <c r="AP5" s="296"/>
      <c r="AQ5" s="296"/>
      <c r="AR5" s="296"/>
      <c r="AS5" s="296"/>
      <c r="AT5" s="296"/>
      <c r="AU5" s="296"/>
      <c r="AV5" s="296"/>
      <c r="AW5" s="296"/>
      <c r="AX5" s="296"/>
      <c r="AY5" s="296"/>
      <c r="AZ5" s="296"/>
      <c r="BA5" s="296"/>
      <c r="BB5" s="296"/>
      <c r="BC5" s="296"/>
      <c r="BD5" s="296"/>
      <c r="BE5" s="296"/>
      <c r="BF5" s="296"/>
      <c r="BG5" s="296"/>
      <c r="BH5" s="296"/>
      <c r="BI5" s="296"/>
      <c r="BJ5" s="296"/>
      <c r="BK5" s="296"/>
      <c r="BL5" s="296"/>
      <c r="BM5" s="296"/>
      <c r="BN5" s="296"/>
      <c r="BO5" s="296"/>
      <c r="BP5" s="296"/>
      <c r="BQ5" s="296"/>
      <c r="BR5" s="296"/>
      <c r="BS5" s="296"/>
      <c r="BT5" s="296"/>
      <c r="BU5" s="296"/>
      <c r="BV5" s="296"/>
      <c r="BW5" s="296"/>
      <c r="BX5" s="296"/>
      <c r="BY5" s="296"/>
      <c r="BZ5" s="296"/>
      <c r="CA5" s="296"/>
      <c r="CB5" s="296"/>
      <c r="CC5" s="296"/>
      <c r="CD5" s="296"/>
      <c r="CE5" s="296"/>
      <c r="CF5" s="296"/>
      <c r="CG5" s="296"/>
      <c r="CH5" s="296"/>
      <c r="CI5" s="296"/>
      <c r="CJ5" s="296"/>
      <c r="CK5" s="296"/>
      <c r="CL5" s="296"/>
      <c r="CM5" s="296"/>
      <c r="CN5" s="296"/>
      <c r="CO5" s="296"/>
      <c r="CP5" s="296"/>
      <c r="CQ5" s="296"/>
      <c r="CR5" s="296"/>
      <c r="CS5" s="296"/>
      <c r="CT5" s="296"/>
      <c r="CU5" s="296"/>
      <c r="CV5" s="296"/>
      <c r="CW5" s="296"/>
      <c r="CX5" s="296"/>
      <c r="CY5" s="296"/>
      <c r="CZ5" s="296"/>
      <c r="DA5" s="296"/>
      <c r="DB5" s="296"/>
      <c r="DC5" s="296"/>
      <c r="DD5" s="296"/>
      <c r="DE5" s="296"/>
      <c r="DF5" s="296"/>
      <c r="DG5" s="296"/>
      <c r="DH5" s="296"/>
      <c r="DI5" s="296"/>
      <c r="DJ5" s="296"/>
      <c r="DK5" s="296"/>
      <c r="DL5" s="296"/>
      <c r="DM5" s="296"/>
      <c r="DN5" s="296"/>
    </row>
    <row r="6" spans="1:118" s="301" customFormat="1" ht="25.5" customHeight="1" thickBot="1" x14ac:dyDescent="0.6">
      <c r="A6" s="296"/>
      <c r="B6" s="302"/>
      <c r="C6" s="303" t="s">
        <v>10</v>
      </c>
      <c r="D6" s="304" t="s">
        <v>11</v>
      </c>
      <c r="E6" s="303" t="s">
        <v>12</v>
      </c>
      <c r="F6" s="304" t="s">
        <v>13</v>
      </c>
      <c r="G6" s="303" t="s">
        <v>14</v>
      </c>
      <c r="H6" s="304" t="s">
        <v>15</v>
      </c>
      <c r="I6" s="303" t="s">
        <v>4</v>
      </c>
      <c r="J6" s="304" t="s">
        <v>4</v>
      </c>
      <c r="K6" s="177" t="s">
        <v>16</v>
      </c>
      <c r="L6" s="152" t="s">
        <v>17</v>
      </c>
      <c r="M6" s="178" t="s">
        <v>18</v>
      </c>
      <c r="N6" s="179" t="s">
        <v>123</v>
      </c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  <c r="AK6" s="296"/>
      <c r="AL6" s="296"/>
      <c r="AM6" s="296"/>
      <c r="AN6" s="296"/>
      <c r="AO6" s="296"/>
      <c r="AP6" s="296"/>
      <c r="AQ6" s="296"/>
      <c r="AR6" s="296"/>
      <c r="AS6" s="296"/>
      <c r="AT6" s="296"/>
      <c r="AU6" s="296"/>
      <c r="AV6" s="296"/>
      <c r="AW6" s="296"/>
      <c r="AX6" s="296"/>
      <c r="AY6" s="296"/>
      <c r="AZ6" s="296"/>
      <c r="BA6" s="296"/>
      <c r="BB6" s="296"/>
      <c r="BC6" s="296"/>
      <c r="BD6" s="296"/>
      <c r="BE6" s="296"/>
      <c r="BF6" s="296"/>
      <c r="BG6" s="296"/>
      <c r="BH6" s="296"/>
      <c r="BI6" s="296"/>
      <c r="BJ6" s="296"/>
      <c r="BK6" s="296"/>
      <c r="BL6" s="296"/>
      <c r="BM6" s="296"/>
      <c r="BN6" s="296"/>
      <c r="BO6" s="296"/>
      <c r="BP6" s="296"/>
      <c r="BQ6" s="296"/>
      <c r="BR6" s="296"/>
      <c r="BS6" s="296"/>
      <c r="BT6" s="296"/>
      <c r="BU6" s="296"/>
      <c r="BV6" s="296"/>
      <c r="BW6" s="296"/>
      <c r="BX6" s="296"/>
      <c r="BY6" s="296"/>
      <c r="BZ6" s="296"/>
      <c r="CA6" s="296"/>
      <c r="CB6" s="296"/>
      <c r="CC6" s="296"/>
      <c r="CD6" s="296"/>
      <c r="CE6" s="296"/>
      <c r="CF6" s="296"/>
      <c r="CG6" s="296"/>
      <c r="CH6" s="296"/>
      <c r="CI6" s="296"/>
      <c r="CJ6" s="296"/>
      <c r="CK6" s="296"/>
      <c r="CL6" s="296"/>
      <c r="CM6" s="296"/>
      <c r="CN6" s="296"/>
      <c r="CO6" s="296"/>
      <c r="CP6" s="296"/>
      <c r="CQ6" s="296"/>
      <c r="CR6" s="296"/>
      <c r="CS6" s="296"/>
      <c r="CT6" s="296"/>
      <c r="CU6" s="296"/>
      <c r="CV6" s="296"/>
      <c r="CW6" s="296"/>
      <c r="CX6" s="296"/>
      <c r="CY6" s="296"/>
      <c r="CZ6" s="296"/>
      <c r="DA6" s="296"/>
      <c r="DB6" s="296"/>
      <c r="DC6" s="296"/>
      <c r="DD6" s="296"/>
      <c r="DE6" s="296"/>
      <c r="DF6" s="296"/>
      <c r="DG6" s="296"/>
      <c r="DH6" s="296"/>
      <c r="DI6" s="296"/>
      <c r="DJ6" s="296"/>
      <c r="DK6" s="296"/>
      <c r="DL6" s="296"/>
      <c r="DM6" s="296"/>
      <c r="DN6" s="296"/>
    </row>
    <row r="7" spans="1:118" ht="21" customHeight="1" x14ac:dyDescent="0.55000000000000004">
      <c r="B7" s="305" t="s">
        <v>19</v>
      </c>
      <c r="C7" s="310">
        <v>1</v>
      </c>
      <c r="D7" s="316">
        <v>100</v>
      </c>
      <c r="E7" s="317">
        <v>48</v>
      </c>
      <c r="F7" s="317">
        <v>48</v>
      </c>
      <c r="G7" s="317">
        <v>48</v>
      </c>
      <c r="H7" s="318">
        <v>0</v>
      </c>
      <c r="I7" s="318">
        <f>(G7/D7)*100</f>
        <v>48</v>
      </c>
      <c r="J7" s="318">
        <f>(H7/G7)*100</f>
        <v>0</v>
      </c>
      <c r="K7" s="318">
        <v>0</v>
      </c>
      <c r="L7" s="318">
        <v>100</v>
      </c>
      <c r="M7" s="318">
        <v>0</v>
      </c>
      <c r="N7" s="318">
        <v>0</v>
      </c>
    </row>
    <row r="8" spans="1:118" ht="21" customHeight="1" x14ac:dyDescent="0.55000000000000004">
      <c r="B8" s="307" t="s">
        <v>59</v>
      </c>
      <c r="C8" s="311">
        <v>1</v>
      </c>
      <c r="D8" s="319">
        <v>44</v>
      </c>
      <c r="E8" s="320">
        <v>20</v>
      </c>
      <c r="F8" s="320">
        <v>20</v>
      </c>
      <c r="G8" s="320">
        <v>20</v>
      </c>
      <c r="H8" s="321">
        <v>0</v>
      </c>
      <c r="I8" s="321">
        <f t="shared" ref="I8:I17" si="0">(G8/D8)*100</f>
        <v>45.454545454545453</v>
      </c>
      <c r="J8" s="321">
        <f t="shared" ref="J8:J17" si="1">(H8/G8)*100</f>
        <v>0</v>
      </c>
      <c r="K8" s="321">
        <v>0</v>
      </c>
      <c r="L8" s="321">
        <v>100</v>
      </c>
      <c r="M8" s="321">
        <v>0</v>
      </c>
      <c r="N8" s="321">
        <v>0</v>
      </c>
    </row>
    <row r="9" spans="1:118" ht="21" customHeight="1" x14ac:dyDescent="0.55000000000000004">
      <c r="B9" s="308" t="s">
        <v>100</v>
      </c>
      <c r="C9" s="312">
        <v>1</v>
      </c>
      <c r="D9" s="322">
        <v>44</v>
      </c>
      <c r="E9" s="323">
        <v>20</v>
      </c>
      <c r="F9" s="323">
        <v>20</v>
      </c>
      <c r="G9" s="323">
        <v>20</v>
      </c>
      <c r="H9" s="324">
        <v>0</v>
      </c>
      <c r="I9" s="324">
        <f t="shared" si="0"/>
        <v>45.454545454545453</v>
      </c>
      <c r="J9" s="324">
        <f t="shared" si="1"/>
        <v>0</v>
      </c>
      <c r="K9" s="324"/>
      <c r="L9" s="324"/>
      <c r="M9" s="324"/>
      <c r="N9" s="324"/>
    </row>
    <row r="10" spans="1:118" ht="21" customHeight="1" x14ac:dyDescent="0.55000000000000004">
      <c r="B10" s="307" t="s">
        <v>60</v>
      </c>
      <c r="C10" s="311">
        <v>1</v>
      </c>
      <c r="D10" s="319">
        <v>8</v>
      </c>
      <c r="E10" s="320">
        <v>4</v>
      </c>
      <c r="F10" s="320">
        <v>4</v>
      </c>
      <c r="G10" s="320">
        <v>4</v>
      </c>
      <c r="H10" s="321">
        <v>0</v>
      </c>
      <c r="I10" s="321">
        <f t="shared" si="0"/>
        <v>50</v>
      </c>
      <c r="J10" s="321">
        <f t="shared" si="1"/>
        <v>0</v>
      </c>
      <c r="K10" s="321">
        <v>0</v>
      </c>
      <c r="L10" s="321">
        <v>0</v>
      </c>
      <c r="M10" s="321">
        <v>100</v>
      </c>
      <c r="N10" s="321">
        <v>0</v>
      </c>
    </row>
    <row r="11" spans="1:118" ht="21" customHeight="1" x14ac:dyDescent="0.55000000000000004">
      <c r="B11" s="308" t="s">
        <v>101</v>
      </c>
      <c r="C11" s="312">
        <v>1</v>
      </c>
      <c r="D11" s="322">
        <v>8</v>
      </c>
      <c r="E11" s="323">
        <v>4</v>
      </c>
      <c r="F11" s="323">
        <v>4</v>
      </c>
      <c r="G11" s="323">
        <v>4</v>
      </c>
      <c r="H11" s="324">
        <v>0</v>
      </c>
      <c r="I11" s="324">
        <f t="shared" si="0"/>
        <v>50</v>
      </c>
      <c r="J11" s="324">
        <f t="shared" si="1"/>
        <v>0</v>
      </c>
      <c r="K11" s="324"/>
      <c r="L11" s="324"/>
      <c r="M11" s="324"/>
      <c r="N11" s="324"/>
    </row>
    <row r="12" spans="1:118" ht="21" customHeight="1" x14ac:dyDescent="0.55000000000000004">
      <c r="B12" s="307" t="s">
        <v>61</v>
      </c>
      <c r="C12" s="311">
        <v>1</v>
      </c>
      <c r="D12" s="319">
        <v>20</v>
      </c>
      <c r="E12" s="320">
        <v>16</v>
      </c>
      <c r="F12" s="320">
        <v>16</v>
      </c>
      <c r="G12" s="320">
        <v>16</v>
      </c>
      <c r="H12" s="321">
        <v>0</v>
      </c>
      <c r="I12" s="321">
        <f t="shared" si="0"/>
        <v>80</v>
      </c>
      <c r="J12" s="321">
        <f t="shared" si="1"/>
        <v>0</v>
      </c>
      <c r="K12" s="321">
        <v>0</v>
      </c>
      <c r="L12" s="321">
        <v>0</v>
      </c>
      <c r="M12" s="321">
        <v>0</v>
      </c>
      <c r="N12" s="321">
        <v>100</v>
      </c>
    </row>
    <row r="13" spans="1:118" ht="21" customHeight="1" x14ac:dyDescent="0.55000000000000004">
      <c r="B13" s="308" t="s">
        <v>102</v>
      </c>
      <c r="C13" s="312">
        <v>1</v>
      </c>
      <c r="D13" s="322">
        <v>20</v>
      </c>
      <c r="E13" s="323">
        <v>16</v>
      </c>
      <c r="F13" s="323">
        <f>MAX([3]thai!BY5:BY29)</f>
        <v>16</v>
      </c>
      <c r="G13" s="323">
        <f>MAX([3]thai!BZ5:BZ29)</f>
        <v>12</v>
      </c>
      <c r="H13" s="324">
        <v>0</v>
      </c>
      <c r="I13" s="324">
        <f t="shared" si="0"/>
        <v>60</v>
      </c>
      <c r="J13" s="324">
        <f t="shared" si="1"/>
        <v>0</v>
      </c>
      <c r="K13" s="324"/>
      <c r="L13" s="324"/>
      <c r="M13" s="324"/>
      <c r="N13" s="324"/>
    </row>
    <row r="14" spans="1:118" ht="21" customHeight="1" x14ac:dyDescent="0.55000000000000004">
      <c r="B14" s="307" t="s">
        <v>62</v>
      </c>
      <c r="C14" s="311">
        <v>1</v>
      </c>
      <c r="D14" s="319">
        <v>16</v>
      </c>
      <c r="E14" s="320">
        <v>4</v>
      </c>
      <c r="F14" s="320">
        <v>4</v>
      </c>
      <c r="G14" s="320">
        <v>4</v>
      </c>
      <c r="H14" s="321">
        <v>0</v>
      </c>
      <c r="I14" s="321">
        <f t="shared" si="0"/>
        <v>25</v>
      </c>
      <c r="J14" s="321">
        <f t="shared" si="1"/>
        <v>0</v>
      </c>
      <c r="K14" s="321">
        <v>0</v>
      </c>
      <c r="L14" s="321">
        <v>100</v>
      </c>
      <c r="M14" s="321">
        <v>0</v>
      </c>
      <c r="N14" s="321">
        <v>0</v>
      </c>
    </row>
    <row r="15" spans="1:118" ht="21" customHeight="1" x14ac:dyDescent="0.55000000000000004">
      <c r="B15" s="308" t="s">
        <v>103</v>
      </c>
      <c r="C15" s="312">
        <v>1</v>
      </c>
      <c r="D15" s="322">
        <v>16</v>
      </c>
      <c r="E15" s="325">
        <f>MIN([3]thai!BZ5:BZ29)</f>
        <v>4</v>
      </c>
      <c r="F15" s="325">
        <v>4</v>
      </c>
      <c r="G15" s="325">
        <v>4</v>
      </c>
      <c r="H15" s="326">
        <v>0</v>
      </c>
      <c r="I15" s="324">
        <f t="shared" si="0"/>
        <v>25</v>
      </c>
      <c r="J15" s="324">
        <f t="shared" si="1"/>
        <v>0</v>
      </c>
      <c r="K15" s="324"/>
      <c r="L15" s="324"/>
      <c r="M15" s="324"/>
      <c r="N15" s="324"/>
    </row>
    <row r="16" spans="1:118" ht="21" customHeight="1" x14ac:dyDescent="0.55000000000000004">
      <c r="B16" s="307" t="s">
        <v>63</v>
      </c>
      <c r="C16" s="311">
        <v>1</v>
      </c>
      <c r="D16" s="319">
        <v>12</v>
      </c>
      <c r="E16" s="320">
        <v>4</v>
      </c>
      <c r="F16" s="320">
        <v>4</v>
      </c>
      <c r="G16" s="320">
        <v>4</v>
      </c>
      <c r="H16" s="321">
        <v>0</v>
      </c>
      <c r="I16" s="321">
        <f t="shared" si="0"/>
        <v>33.333333333333329</v>
      </c>
      <c r="J16" s="321">
        <f t="shared" si="1"/>
        <v>0</v>
      </c>
      <c r="K16" s="321">
        <v>0</v>
      </c>
      <c r="L16" s="321">
        <v>100</v>
      </c>
      <c r="M16" s="321">
        <v>0</v>
      </c>
      <c r="N16" s="321">
        <v>0</v>
      </c>
    </row>
    <row r="17" spans="2:14" ht="21" customHeight="1" thickBot="1" x14ac:dyDescent="0.6">
      <c r="B17" s="309" t="s">
        <v>104</v>
      </c>
      <c r="C17" s="313">
        <v>1</v>
      </c>
      <c r="D17" s="322">
        <v>12</v>
      </c>
      <c r="E17" s="325">
        <v>4</v>
      </c>
      <c r="F17" s="325">
        <v>4</v>
      </c>
      <c r="G17" s="325">
        <v>4</v>
      </c>
      <c r="H17" s="326">
        <v>0</v>
      </c>
      <c r="I17" s="324">
        <f t="shared" si="0"/>
        <v>33.333333333333329</v>
      </c>
      <c r="J17" s="324">
        <f t="shared" si="1"/>
        <v>0</v>
      </c>
      <c r="K17" s="324"/>
      <c r="L17" s="324"/>
      <c r="M17" s="324"/>
      <c r="N17" s="324"/>
    </row>
    <row r="18" spans="2:14" s="293" customFormat="1" ht="20.25" customHeight="1" x14ac:dyDescent="0.55000000000000004"/>
    <row r="19" spans="2:14" s="293" customFormat="1" ht="20.25" customHeight="1" x14ac:dyDescent="0.55000000000000004"/>
    <row r="20" spans="2:14" s="293" customFormat="1" ht="20.25" customHeight="1" x14ac:dyDescent="0.55000000000000004"/>
    <row r="21" spans="2:14" s="293" customFormat="1" ht="20.25" customHeight="1" x14ac:dyDescent="0.55000000000000004"/>
    <row r="22" spans="2:14" s="293" customFormat="1" ht="20.25" customHeight="1" x14ac:dyDescent="0.55000000000000004"/>
    <row r="23" spans="2:14" s="293" customFormat="1" ht="20.25" customHeight="1" x14ac:dyDescent="0.55000000000000004"/>
    <row r="24" spans="2:14" s="293" customFormat="1" ht="20.25" customHeight="1" x14ac:dyDescent="0.55000000000000004"/>
    <row r="25" spans="2:14" s="293" customFormat="1" ht="20.25" customHeight="1" x14ac:dyDescent="0.55000000000000004"/>
    <row r="26" spans="2:14" s="293" customFormat="1" ht="20.25" customHeight="1" x14ac:dyDescent="0.55000000000000004"/>
    <row r="27" spans="2:14" s="293" customFormat="1" ht="20.25" customHeight="1" x14ac:dyDescent="0.55000000000000004"/>
    <row r="28" spans="2:14" s="293" customFormat="1" ht="20.25" customHeight="1" x14ac:dyDescent="0.55000000000000004"/>
    <row r="29" spans="2:14" s="293" customFormat="1" ht="20.25" customHeight="1" x14ac:dyDescent="0.55000000000000004"/>
    <row r="30" spans="2:14" s="293" customFormat="1" ht="20.25" customHeight="1" x14ac:dyDescent="0.55000000000000004"/>
    <row r="31" spans="2:14" s="293" customFormat="1" ht="20.25" customHeight="1" x14ac:dyDescent="0.55000000000000004"/>
    <row r="32" spans="2:14" s="293" customFormat="1" ht="20.25" customHeight="1" x14ac:dyDescent="0.55000000000000004"/>
    <row r="33" s="293" customFormat="1" ht="20.25" customHeight="1" x14ac:dyDescent="0.55000000000000004"/>
    <row r="34" s="293" customFormat="1" ht="20.25" customHeight="1" x14ac:dyDescent="0.55000000000000004"/>
    <row r="35" s="293" customFormat="1" ht="20.25" customHeight="1" x14ac:dyDescent="0.55000000000000004"/>
    <row r="36" s="293" customFormat="1" ht="20.25" customHeight="1" x14ac:dyDescent="0.55000000000000004"/>
    <row r="37" s="293" customFormat="1" ht="20.25" customHeight="1" x14ac:dyDescent="0.55000000000000004"/>
    <row r="38" s="293" customFormat="1" ht="20.25" customHeight="1" x14ac:dyDescent="0.55000000000000004"/>
    <row r="39" s="293" customFormat="1" ht="20.25" customHeight="1" x14ac:dyDescent="0.55000000000000004"/>
    <row r="40" s="293" customFormat="1" ht="20.25" customHeight="1" x14ac:dyDescent="0.55000000000000004"/>
    <row r="41" s="293" customFormat="1" ht="20.25" customHeight="1" x14ac:dyDescent="0.55000000000000004"/>
    <row r="42" s="293" customFormat="1" ht="20.25" customHeight="1" x14ac:dyDescent="0.55000000000000004"/>
    <row r="43" s="293" customFormat="1" ht="20.25" customHeight="1" x14ac:dyDescent="0.55000000000000004"/>
    <row r="44" s="293" customFormat="1" ht="20.25" customHeight="1" x14ac:dyDescent="0.55000000000000004"/>
    <row r="45" s="293" customFormat="1" ht="20.25" customHeight="1" x14ac:dyDescent="0.55000000000000004"/>
    <row r="46" s="293" customFormat="1" ht="20.25" customHeight="1" x14ac:dyDescent="0.55000000000000004"/>
    <row r="47" s="293" customFormat="1" ht="20.25" customHeight="1" x14ac:dyDescent="0.55000000000000004"/>
    <row r="48" s="293" customFormat="1" ht="20.25" customHeight="1" x14ac:dyDescent="0.55000000000000004"/>
    <row r="49" s="293" customFormat="1" ht="20.25" customHeight="1" x14ac:dyDescent="0.55000000000000004"/>
    <row r="50" s="293" customFormat="1" ht="20.25" customHeight="1" x14ac:dyDescent="0.55000000000000004"/>
    <row r="51" s="293" customFormat="1" ht="20.25" customHeight="1" x14ac:dyDescent="0.55000000000000004"/>
    <row r="52" s="293" customFormat="1" ht="20.25" customHeight="1" x14ac:dyDescent="0.55000000000000004"/>
    <row r="53" s="293" customFormat="1" ht="20.25" customHeight="1" x14ac:dyDescent="0.55000000000000004"/>
    <row r="54" s="293" customFormat="1" ht="20.25" customHeight="1" x14ac:dyDescent="0.55000000000000004"/>
    <row r="55" s="293" customFormat="1" ht="20.25" customHeight="1" x14ac:dyDescent="0.55000000000000004"/>
    <row r="56" s="293" customFormat="1" ht="20.25" customHeight="1" x14ac:dyDescent="0.55000000000000004"/>
    <row r="57" s="293" customFormat="1" ht="20.25" customHeight="1" x14ac:dyDescent="0.55000000000000004"/>
    <row r="58" s="293" customFormat="1" ht="20.25" customHeight="1" x14ac:dyDescent="0.55000000000000004"/>
    <row r="59" s="293" customFormat="1" ht="20.25" customHeight="1" x14ac:dyDescent="0.55000000000000004"/>
    <row r="60" s="293" customFormat="1" ht="20.25" customHeight="1" x14ac:dyDescent="0.55000000000000004"/>
    <row r="61" s="293" customFormat="1" ht="20.25" customHeight="1" x14ac:dyDescent="0.55000000000000004"/>
    <row r="62" s="293" customFormat="1" ht="20.25" customHeight="1" x14ac:dyDescent="0.55000000000000004"/>
    <row r="63" s="293" customFormat="1" ht="20.25" customHeight="1" x14ac:dyDescent="0.55000000000000004"/>
    <row r="64" s="293" customFormat="1" ht="20.25" customHeight="1" x14ac:dyDescent="0.55000000000000004"/>
    <row r="65" s="293" customFormat="1" ht="20.25" customHeight="1" x14ac:dyDescent="0.55000000000000004"/>
    <row r="66" s="293" customFormat="1" ht="20.25" customHeight="1" x14ac:dyDescent="0.55000000000000004"/>
    <row r="67" s="293" customFormat="1" ht="20.25" customHeight="1" x14ac:dyDescent="0.55000000000000004"/>
    <row r="68" s="293" customFormat="1" ht="20.25" customHeight="1" x14ac:dyDescent="0.55000000000000004"/>
  </sheetData>
  <sheetProtection password="CF73" sheet="1" objects="1" scenarios="1"/>
  <mergeCells count="6">
    <mergeCell ref="K5:N5"/>
    <mergeCell ref="B1:N1"/>
    <mergeCell ref="B2:N2"/>
    <mergeCell ref="B3:G3"/>
    <mergeCell ref="H3:N3"/>
    <mergeCell ref="B4:N4"/>
  </mergeCells>
  <pageMargins left="0.5" right="0.2" top="0.5" bottom="0.5" header="0.3" footer="0.3"/>
  <pageSetup paperSize="9" orientation="landscape" r:id="rId1"/>
  <headerFooter>
    <oddFooter>&amp;CTesting Analyze Program (TAP)
&amp;8&amp;K7030A0P.2 (2560)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2"/>
  <sheetViews>
    <sheetView showZeros="0" topLeftCell="A4" zoomScale="115" zoomScaleNormal="115" workbookViewId="0">
      <selection activeCell="N7" sqref="N7"/>
    </sheetView>
  </sheetViews>
  <sheetFormatPr defaultRowHeight="23.25" x14ac:dyDescent="0.55000000000000004"/>
  <cols>
    <col min="1" max="1" width="1.5703125" style="78" customWidth="1"/>
    <col min="2" max="2" width="33.28515625" style="78" customWidth="1"/>
    <col min="3" max="10" width="8" style="78" customWidth="1"/>
    <col min="11" max="11" width="8" style="77" customWidth="1"/>
    <col min="12" max="12" width="8" style="79" customWidth="1"/>
    <col min="13" max="17" width="6.85546875" style="78" customWidth="1"/>
    <col min="18" max="16384" width="9.140625" style="78"/>
  </cols>
  <sheetData>
    <row r="1" spans="1:24" s="3" customFormat="1" ht="29.25" customHeight="1" x14ac:dyDescent="0.55000000000000004">
      <c r="A1" s="2"/>
      <c r="B1" s="397" t="s">
        <v>65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W1" s="4"/>
      <c r="X1" s="4"/>
    </row>
    <row r="2" spans="1:24" s="3" customFormat="1" ht="21.75" customHeight="1" x14ac:dyDescent="0.2">
      <c r="B2" s="398" t="s">
        <v>117</v>
      </c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W2" s="4"/>
      <c r="X2" s="4"/>
    </row>
    <row r="3" spans="1:24" s="3" customFormat="1" ht="21.75" customHeight="1" x14ac:dyDescent="0.2">
      <c r="B3" s="399" t="s">
        <v>0</v>
      </c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W3" s="4"/>
      <c r="X3" s="4"/>
    </row>
    <row r="4" spans="1:24" s="1" customFormat="1" ht="44.25" customHeight="1" thickBot="1" x14ac:dyDescent="0.6">
      <c r="B4" s="400" t="str">
        <f>'ReadMe TAP P.2'!$E$10&amp;'ReadMe TAP P.2'!$H$10&amp;"  ("&amp;'ReadMe TAP P.2'!$H$12&amp;")"</f>
        <v>โรงเรียนบ้านทุ่งยาว  (1057120512)</v>
      </c>
      <c r="C4" s="400"/>
      <c r="D4" s="400"/>
      <c r="E4" s="400"/>
      <c r="F4" s="400"/>
      <c r="G4" s="400"/>
      <c r="H4" s="401" t="str">
        <f>'ReadMe TAP P.2'!$E$13&amp;'ReadMe TAP P.2'!$H$13&amp;"  "&amp;'ReadMe TAP P.2'!$E$14&amp;'ReadMe TAP P.2'!$H$14</f>
        <v>อำเภอเวียงป่าเป้า  จังหวัดเชียงราย</v>
      </c>
      <c r="I4" s="401"/>
      <c r="J4" s="401"/>
      <c r="K4" s="401"/>
      <c r="L4" s="401"/>
      <c r="M4" s="401"/>
      <c r="N4" s="401"/>
      <c r="O4" s="401"/>
      <c r="P4" s="401"/>
      <c r="W4" s="289"/>
      <c r="X4" s="289"/>
    </row>
    <row r="5" spans="1:24" s="58" customFormat="1" ht="33" customHeight="1" thickBot="1" x14ac:dyDescent="0.25">
      <c r="B5" s="392" t="s">
        <v>39</v>
      </c>
      <c r="C5" s="394" t="s">
        <v>40</v>
      </c>
      <c r="D5" s="392" t="s">
        <v>41</v>
      </c>
      <c r="E5" s="394" t="s">
        <v>42</v>
      </c>
      <c r="F5" s="392" t="s">
        <v>43</v>
      </c>
      <c r="G5" s="394" t="s">
        <v>7</v>
      </c>
      <c r="H5" s="405" t="s">
        <v>8</v>
      </c>
      <c r="I5" s="407" t="s">
        <v>44</v>
      </c>
      <c r="J5" s="409" t="s">
        <v>45</v>
      </c>
      <c r="K5" s="411" t="s">
        <v>46</v>
      </c>
      <c r="L5" s="413" t="s">
        <v>47</v>
      </c>
      <c r="M5" s="402" t="str">
        <f>Data_School!K5</f>
        <v>ร้อยละของจำนวนนักเรียน</v>
      </c>
      <c r="N5" s="403"/>
      <c r="O5" s="403"/>
      <c r="P5" s="404"/>
    </row>
    <row r="6" spans="1:24" s="59" customFormat="1" ht="29.25" customHeight="1" thickBot="1" x14ac:dyDescent="0.25">
      <c r="B6" s="393"/>
      <c r="C6" s="395"/>
      <c r="D6" s="396"/>
      <c r="E6" s="395"/>
      <c r="F6" s="396"/>
      <c r="G6" s="395"/>
      <c r="H6" s="406"/>
      <c r="I6" s="408"/>
      <c r="J6" s="410"/>
      <c r="K6" s="412"/>
      <c r="L6" s="414"/>
      <c r="M6" s="195" t="str">
        <f>Data_School!K6</f>
        <v>ปรับปรุง</v>
      </c>
      <c r="N6" s="181" t="str">
        <f>Data_School!L6</f>
        <v>พอใช้</v>
      </c>
      <c r="O6" s="196" t="str">
        <f>Data_School!M6</f>
        <v>ดี</v>
      </c>
      <c r="P6" s="197" t="str">
        <f>Data_School!N6</f>
        <v>ดีมาก</v>
      </c>
    </row>
    <row r="7" spans="1:24" s="61" customFormat="1" ht="21.75" customHeight="1" x14ac:dyDescent="0.55000000000000004">
      <c r="A7" s="60"/>
      <c r="B7" s="198" t="s">
        <v>19</v>
      </c>
      <c r="C7" s="199">
        <f>Data_School!C7</f>
        <v>1</v>
      </c>
      <c r="D7" s="200">
        <f>Data_School!D7</f>
        <v>100</v>
      </c>
      <c r="E7" s="201">
        <f>Data_School!E7</f>
        <v>48</v>
      </c>
      <c r="F7" s="200">
        <f>Data_School!F7</f>
        <v>48</v>
      </c>
      <c r="G7" s="202">
        <f>Data_School!G7</f>
        <v>48</v>
      </c>
      <c r="H7" s="203">
        <f>Data_School!H7</f>
        <v>0</v>
      </c>
      <c r="I7" s="204">
        <f>Data_School!I7</f>
        <v>48</v>
      </c>
      <c r="J7" s="205">
        <v>53.83</v>
      </c>
      <c r="K7" s="206">
        <f>I7-J7</f>
        <v>-5.8299999999999983</v>
      </c>
      <c r="L7" s="315">
        <f>Data_School!J7</f>
        <v>0</v>
      </c>
      <c r="M7" s="207">
        <f>Data_School!K7</f>
        <v>0</v>
      </c>
      <c r="N7" s="208">
        <f>Data_School!L7</f>
        <v>100</v>
      </c>
      <c r="O7" s="208">
        <f>Data_School!M7</f>
        <v>0</v>
      </c>
      <c r="P7" s="209">
        <f>Data_School!N7</f>
        <v>0</v>
      </c>
      <c r="Q7" s="60"/>
    </row>
    <row r="8" spans="1:24" s="61" customFormat="1" ht="21.75" customHeight="1" x14ac:dyDescent="0.55000000000000004">
      <c r="A8" s="63"/>
      <c r="B8" s="210" t="s">
        <v>129</v>
      </c>
      <c r="C8" s="211">
        <f>Data_School!C9</f>
        <v>1</v>
      </c>
      <c r="D8" s="212">
        <f>Data_School!D9</f>
        <v>44</v>
      </c>
      <c r="E8" s="213">
        <f>Data_School!E9</f>
        <v>20</v>
      </c>
      <c r="F8" s="212">
        <f>Data_School!F9</f>
        <v>20</v>
      </c>
      <c r="G8" s="214">
        <f>Data_School!G9</f>
        <v>20</v>
      </c>
      <c r="H8" s="215">
        <f>Data_School!H9</f>
        <v>0</v>
      </c>
      <c r="I8" s="216">
        <f>Data_School!I9</f>
        <v>45.454545454545453</v>
      </c>
      <c r="J8" s="217">
        <v>52.12246431254696</v>
      </c>
      <c r="K8" s="218">
        <f t="shared" ref="K8:K12" si="0">I8-J8</f>
        <v>-6.6679188580015065</v>
      </c>
      <c r="L8" s="219">
        <f>Data_School!J9</f>
        <v>0</v>
      </c>
      <c r="M8" s="220"/>
      <c r="N8" s="221"/>
      <c r="O8" s="221"/>
      <c r="P8" s="222"/>
      <c r="Q8" s="63"/>
    </row>
    <row r="9" spans="1:24" s="61" customFormat="1" ht="21.75" customHeight="1" x14ac:dyDescent="0.55000000000000004">
      <c r="A9" s="60"/>
      <c r="B9" s="210" t="s">
        <v>130</v>
      </c>
      <c r="C9" s="211">
        <f>Data_School!C11</f>
        <v>1</v>
      </c>
      <c r="D9" s="212">
        <f>Data_School!D11</f>
        <v>8</v>
      </c>
      <c r="E9" s="213">
        <f>Data_School!E11</f>
        <v>4</v>
      </c>
      <c r="F9" s="212">
        <f>Data_School!F11</f>
        <v>4</v>
      </c>
      <c r="G9" s="214">
        <f>Data_School!G11</f>
        <v>4</v>
      </c>
      <c r="H9" s="215">
        <f>Data_School!H11</f>
        <v>0</v>
      </c>
      <c r="I9" s="216">
        <f>Data_School!I11</f>
        <v>50</v>
      </c>
      <c r="J9" s="217">
        <v>46.520226185297957</v>
      </c>
      <c r="K9" s="218">
        <f t="shared" si="0"/>
        <v>3.4797738147020425</v>
      </c>
      <c r="L9" s="219">
        <f>Data_School!J11</f>
        <v>0</v>
      </c>
      <c r="M9" s="220"/>
      <c r="N9" s="221"/>
      <c r="O9" s="221"/>
      <c r="P9" s="222"/>
      <c r="Q9" s="60"/>
    </row>
    <row r="10" spans="1:24" s="61" customFormat="1" ht="21.75" customHeight="1" x14ac:dyDescent="0.55000000000000004">
      <c r="A10" s="63"/>
      <c r="B10" s="210" t="s">
        <v>131</v>
      </c>
      <c r="C10" s="211">
        <f>Data_School!C13</f>
        <v>1</v>
      </c>
      <c r="D10" s="212">
        <f>Data_School!D13</f>
        <v>20</v>
      </c>
      <c r="E10" s="213">
        <f>Data_School!E13</f>
        <v>16</v>
      </c>
      <c r="F10" s="212">
        <f>Data_School!F13</f>
        <v>16</v>
      </c>
      <c r="G10" s="214">
        <f>Data_School!G13</f>
        <v>12</v>
      </c>
      <c r="H10" s="215">
        <f>Data_School!H13</f>
        <v>0</v>
      </c>
      <c r="I10" s="216">
        <f>Data_School!I13</f>
        <v>60</v>
      </c>
      <c r="J10" s="217">
        <v>56.792083514571544</v>
      </c>
      <c r="K10" s="218">
        <f t="shared" si="0"/>
        <v>3.2079164854284556</v>
      </c>
      <c r="L10" s="219">
        <f>Data_School!J13</f>
        <v>0</v>
      </c>
      <c r="M10" s="220"/>
      <c r="N10" s="221"/>
      <c r="O10" s="221"/>
      <c r="P10" s="222"/>
      <c r="Q10" s="63"/>
    </row>
    <row r="11" spans="1:24" s="74" customFormat="1" ht="21.75" customHeight="1" x14ac:dyDescent="0.55000000000000004">
      <c r="A11" s="63"/>
      <c r="B11" s="210" t="s">
        <v>127</v>
      </c>
      <c r="C11" s="211">
        <f>Data_School!C15</f>
        <v>1</v>
      </c>
      <c r="D11" s="212">
        <f>Data_School!D15</f>
        <v>16</v>
      </c>
      <c r="E11" s="213">
        <f>Data_School!E15</f>
        <v>4</v>
      </c>
      <c r="F11" s="212">
        <f>Data_School!F15</f>
        <v>4</v>
      </c>
      <c r="G11" s="214">
        <f>Data_School!G15</f>
        <v>4</v>
      </c>
      <c r="H11" s="215">
        <f>Data_School!H15</f>
        <v>0</v>
      </c>
      <c r="I11" s="216">
        <f>Data_School!I15</f>
        <v>25</v>
      </c>
      <c r="J11" s="217">
        <v>51.315789473684212</v>
      </c>
      <c r="K11" s="218">
        <f t="shared" si="0"/>
        <v>-26.315789473684212</v>
      </c>
      <c r="L11" s="219">
        <f>Data_School!J15</f>
        <v>0</v>
      </c>
      <c r="M11" s="220"/>
      <c r="N11" s="221"/>
      <c r="O11" s="221"/>
      <c r="P11" s="222"/>
      <c r="Q11" s="63"/>
    </row>
    <row r="12" spans="1:24" s="61" customFormat="1" ht="21.75" customHeight="1" thickBot="1" x14ac:dyDescent="0.6">
      <c r="A12" s="60"/>
      <c r="B12" s="223" t="s">
        <v>128</v>
      </c>
      <c r="C12" s="224">
        <f>Data_School!C17</f>
        <v>1</v>
      </c>
      <c r="D12" s="225">
        <f>Data_School!D17</f>
        <v>12</v>
      </c>
      <c r="E12" s="226">
        <f>Data_School!E17</f>
        <v>4</v>
      </c>
      <c r="F12" s="225">
        <f>Data_School!F17</f>
        <v>4</v>
      </c>
      <c r="G12" s="227">
        <f>Data_School!G17</f>
        <v>4</v>
      </c>
      <c r="H12" s="228">
        <f>Data_School!H17</f>
        <v>0</v>
      </c>
      <c r="I12" s="229">
        <f>Data_School!I17</f>
        <v>33.333333333333329</v>
      </c>
      <c r="J12" s="230">
        <v>44.479483833550823</v>
      </c>
      <c r="K12" s="75">
        <f t="shared" si="0"/>
        <v>-11.146150500217495</v>
      </c>
      <c r="L12" s="231">
        <f>Data_School!J17</f>
        <v>0</v>
      </c>
      <c r="M12" s="232"/>
      <c r="N12" s="233"/>
      <c r="O12" s="233"/>
      <c r="P12" s="234"/>
      <c r="Q12" s="60"/>
    </row>
  </sheetData>
  <sheetProtection password="CF73" sheet="1" objects="1" scenarios="1"/>
  <mergeCells count="17">
    <mergeCell ref="M5:P5"/>
    <mergeCell ref="G5:G6"/>
    <mergeCell ref="H5:H6"/>
    <mergeCell ref="I5:I6"/>
    <mergeCell ref="J5:J6"/>
    <mergeCell ref="K5:K6"/>
    <mergeCell ref="L5:L6"/>
    <mergeCell ref="B1:P1"/>
    <mergeCell ref="B2:P2"/>
    <mergeCell ref="B3:P3"/>
    <mergeCell ref="B4:G4"/>
    <mergeCell ref="H4:P4"/>
    <mergeCell ref="B5:B6"/>
    <mergeCell ref="C5:C6"/>
    <mergeCell ref="D5:D6"/>
    <mergeCell ref="E5:E6"/>
    <mergeCell ref="F5:F6"/>
  </mergeCells>
  <conditionalFormatting sqref="K7:K12">
    <cfRule type="cellIs" dxfId="11" priority="4" operator="greaterThanOrEqual">
      <formula>4</formula>
    </cfRule>
  </conditionalFormatting>
  <conditionalFormatting sqref="K7:K12">
    <cfRule type="cellIs" dxfId="10" priority="3" operator="between">
      <formula>0</formula>
      <formula>4</formula>
    </cfRule>
  </conditionalFormatting>
  <conditionalFormatting sqref="K7:K12">
    <cfRule type="cellIs" dxfId="9" priority="1" operator="lessThanOrEqual">
      <formula>-4</formula>
    </cfRule>
    <cfRule type="cellIs" dxfId="8" priority="2" operator="between">
      <formula>0</formula>
      <formula>-4</formula>
    </cfRule>
  </conditionalFormatting>
  <pageMargins left="0.35" right="0.35" top="0.8" bottom="0.25" header="0.31496062992126" footer="0.27"/>
  <pageSetup paperSize="9" orientation="landscape" horizontalDpi="4294967294" r:id="rId1"/>
  <headerFooter>
    <oddFooter>&amp;C&amp;9Testing Analyze Program (TAP) &amp;8&amp;K7030A0P.2 (2560)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9"/>
  <sheetViews>
    <sheetView zoomScale="115" zoomScaleNormal="115" workbookViewId="0">
      <selection activeCell="S9" sqref="S9"/>
    </sheetView>
  </sheetViews>
  <sheetFormatPr defaultRowHeight="23.25" x14ac:dyDescent="0.55000000000000004"/>
  <cols>
    <col min="1" max="1" width="6.85546875" style="78" customWidth="1"/>
    <col min="2" max="2" width="30.7109375" style="78" customWidth="1"/>
    <col min="3" max="4" width="7.5703125" style="78" hidden="1" customWidth="1"/>
    <col min="5" max="5" width="7.5703125" style="77" hidden="1" customWidth="1"/>
    <col min="6" max="8" width="7.5703125" style="78" hidden="1" customWidth="1"/>
    <col min="9" max="11" width="12.7109375" style="78" customWidth="1"/>
    <col min="12" max="12" width="8.85546875" style="89" hidden="1" customWidth="1"/>
    <col min="13" max="16" width="8.140625" style="78" customWidth="1"/>
    <col min="17" max="16384" width="9.140625" style="78"/>
  </cols>
  <sheetData>
    <row r="1" spans="1:18" s="80" customFormat="1" ht="17.25" customHeight="1" thickBot="1" x14ac:dyDescent="0.25">
      <c r="B1" s="81"/>
      <c r="C1" s="415"/>
      <c r="D1" s="415"/>
      <c r="E1" s="415"/>
      <c r="F1" s="415"/>
      <c r="G1" s="415"/>
      <c r="H1" s="415"/>
      <c r="I1" s="415"/>
      <c r="J1" s="415"/>
      <c r="L1" s="44"/>
    </row>
    <row r="2" spans="1:18" s="58" customFormat="1" ht="39" customHeight="1" thickBot="1" x14ac:dyDescent="0.55000000000000004">
      <c r="B2" s="82" t="str">
        <f>Link1!B5</f>
        <v>สาระการเรียนรู้ และ
มาตรฐานการเรียนรู้</v>
      </c>
      <c r="C2" s="82" t="str">
        <f>Link1!C5</f>
        <v>จำนวนนักเรียน</v>
      </c>
      <c r="D2" s="182" t="str">
        <f>Link1!D5</f>
        <v>คะแนนเต็ม</v>
      </c>
      <c r="E2" s="82" t="str">
        <f>Link1!E5</f>
        <v>คะแนนต่ำสุด</v>
      </c>
      <c r="F2" s="182" t="str">
        <f>Link1!F5</f>
        <v>คะแนนสูงสุด</v>
      </c>
      <c r="G2" s="82" t="str">
        <f>Link1!G5</f>
        <v>คะแนนเฉลี่ย</v>
      </c>
      <c r="H2" s="182" t="str">
        <f>Link1!H5</f>
        <v>ส่วนเบี่ยงเบนมาตรฐาน</v>
      </c>
      <c r="I2" s="184"/>
      <c r="J2" s="186"/>
      <c r="K2" s="411" t="str">
        <f>Link1!K5</f>
        <v>ผลต่างคะแนนเฉลี่ย</v>
      </c>
      <c r="L2" s="409" t="str">
        <f>Link1!L5</f>
        <v>สปส.การกระจาย</v>
      </c>
      <c r="M2" s="416" t="str">
        <f>Link1!M5</f>
        <v>ร้อยละของจำนวนนักเรียน</v>
      </c>
      <c r="N2" s="417"/>
      <c r="O2" s="417"/>
      <c r="P2" s="418"/>
    </row>
    <row r="3" spans="1:18" s="59" customFormat="1" ht="27.75" customHeight="1" thickBot="1" x14ac:dyDescent="0.55000000000000004">
      <c r="B3" s="83"/>
      <c r="C3" s="83"/>
      <c r="D3" s="183"/>
      <c r="E3" s="83"/>
      <c r="F3" s="183"/>
      <c r="G3" s="83"/>
      <c r="H3" s="183"/>
      <c r="I3" s="235" t="s">
        <v>48</v>
      </c>
      <c r="J3" s="187" t="s">
        <v>95</v>
      </c>
      <c r="K3" s="412"/>
      <c r="L3" s="410"/>
      <c r="M3" s="84" t="str">
        <f>Link1!M6</f>
        <v>ปรับปรุง</v>
      </c>
      <c r="N3" s="57" t="str">
        <f>Link1!N6</f>
        <v>พอใช้</v>
      </c>
      <c r="O3" s="85" t="str">
        <f>Link1!O6</f>
        <v>ดี</v>
      </c>
      <c r="P3" s="86" t="str">
        <f>Link1!P6</f>
        <v>ดีมาก</v>
      </c>
      <c r="R3" s="58"/>
    </row>
    <row r="4" spans="1:18" s="87" customFormat="1" ht="21" customHeight="1" x14ac:dyDescent="0.55000000000000004">
      <c r="A4" s="76"/>
      <c r="B4" s="236" t="s">
        <v>105</v>
      </c>
      <c r="C4" s="237" t="e">
        <f>Link1!#REF!</f>
        <v>#REF!</v>
      </c>
      <c r="D4" s="238" t="e">
        <f>Link1!#REF!</f>
        <v>#REF!</v>
      </c>
      <c r="E4" s="239" t="e">
        <f>Link1!#REF!</f>
        <v>#REF!</v>
      </c>
      <c r="F4" s="238" t="e">
        <f>Link1!#REF!</f>
        <v>#REF!</v>
      </c>
      <c r="G4" s="240" t="e">
        <f>Link1!#REF!</f>
        <v>#REF!</v>
      </c>
      <c r="H4" s="241" t="e">
        <f>Link1!#REF!</f>
        <v>#REF!</v>
      </c>
      <c r="I4" s="240">
        <f>Link1!I7</f>
        <v>48</v>
      </c>
      <c r="J4" s="242">
        <f>Link1!J7</f>
        <v>53.83</v>
      </c>
      <c r="K4" s="62">
        <f>Link1!K7</f>
        <v>-5.8299999999999983</v>
      </c>
      <c r="L4" s="241" t="e">
        <f>Link1!#REF!</f>
        <v>#REF!</v>
      </c>
      <c r="M4" s="243">
        <f>Link1!M7</f>
        <v>0</v>
      </c>
      <c r="N4" s="244">
        <f>Link1!N7</f>
        <v>100</v>
      </c>
      <c r="O4" s="244">
        <f>Link1!O7</f>
        <v>0</v>
      </c>
      <c r="P4" s="245">
        <f>Link1!P7</f>
        <v>0</v>
      </c>
    </row>
    <row r="5" spans="1:18" s="87" customFormat="1" ht="21" customHeight="1" x14ac:dyDescent="0.55000000000000004">
      <c r="A5" s="88"/>
      <c r="B5" s="64" t="s">
        <v>106</v>
      </c>
      <c r="C5" s="65" t="e">
        <f>Link1!#REF!</f>
        <v>#REF!</v>
      </c>
      <c r="D5" s="150" t="e">
        <f>Link1!#REF!</f>
        <v>#REF!</v>
      </c>
      <c r="E5" s="151" t="e">
        <f>Link1!#REF!</f>
        <v>#REF!</v>
      </c>
      <c r="F5" s="150" t="e">
        <f>Link1!#REF!</f>
        <v>#REF!</v>
      </c>
      <c r="G5" s="66" t="e">
        <f>Link1!#REF!</f>
        <v>#REF!</v>
      </c>
      <c r="H5" s="67" t="e">
        <f>Link1!#REF!</f>
        <v>#REF!</v>
      </c>
      <c r="I5" s="68">
        <f>Link1!I8</f>
        <v>45.454545454545453</v>
      </c>
      <c r="J5" s="69">
        <f>Link1!J8</f>
        <v>52.12246431254696</v>
      </c>
      <c r="K5" s="70">
        <f>Link1!K8</f>
        <v>-6.6679188580015065</v>
      </c>
      <c r="L5" s="67"/>
      <c r="M5" s="71"/>
      <c r="N5" s="72"/>
      <c r="O5" s="72"/>
      <c r="P5" s="73"/>
    </row>
    <row r="6" spans="1:18" s="87" customFormat="1" ht="21" customHeight="1" x14ac:dyDescent="0.55000000000000004">
      <c r="A6" s="76"/>
      <c r="B6" s="64" t="s">
        <v>107</v>
      </c>
      <c r="C6" s="65" t="e">
        <f>Link1!#REF!</f>
        <v>#REF!</v>
      </c>
      <c r="D6" s="150" t="e">
        <f>Link1!#REF!</f>
        <v>#REF!</v>
      </c>
      <c r="E6" s="151" t="e">
        <f>Link1!#REF!</f>
        <v>#REF!</v>
      </c>
      <c r="F6" s="150" t="e">
        <f>Link1!#REF!</f>
        <v>#REF!</v>
      </c>
      <c r="G6" s="66" t="e">
        <f>Link1!#REF!</f>
        <v>#REF!</v>
      </c>
      <c r="H6" s="67" t="e">
        <f>Link1!#REF!</f>
        <v>#REF!</v>
      </c>
      <c r="I6" s="68">
        <f>Link1!I9</f>
        <v>50</v>
      </c>
      <c r="J6" s="69">
        <f>Link1!J9</f>
        <v>46.520226185297957</v>
      </c>
      <c r="K6" s="70">
        <f>Link1!K9</f>
        <v>3.4797738147020425</v>
      </c>
      <c r="L6" s="67"/>
      <c r="M6" s="71"/>
      <c r="N6" s="72"/>
      <c r="O6" s="72"/>
      <c r="P6" s="73"/>
    </row>
    <row r="7" spans="1:18" s="87" customFormat="1" ht="21" customHeight="1" x14ac:dyDescent="0.55000000000000004">
      <c r="A7" s="88"/>
      <c r="B7" s="64" t="s">
        <v>108</v>
      </c>
      <c r="C7" s="65" t="e">
        <f>Link1!#REF!</f>
        <v>#REF!</v>
      </c>
      <c r="D7" s="150" t="e">
        <f>Link1!#REF!</f>
        <v>#REF!</v>
      </c>
      <c r="E7" s="151" t="e">
        <f>Link1!#REF!</f>
        <v>#REF!</v>
      </c>
      <c r="F7" s="150" t="e">
        <f>Link1!#REF!</f>
        <v>#REF!</v>
      </c>
      <c r="G7" s="66" t="e">
        <f>Link1!#REF!</f>
        <v>#REF!</v>
      </c>
      <c r="H7" s="67" t="e">
        <f>Link1!#REF!</f>
        <v>#REF!</v>
      </c>
      <c r="I7" s="68">
        <f>Link1!I10</f>
        <v>60</v>
      </c>
      <c r="J7" s="69">
        <f>Link1!J10</f>
        <v>56.792083514571544</v>
      </c>
      <c r="K7" s="70">
        <f>Link1!K10</f>
        <v>3.2079164854284556</v>
      </c>
      <c r="L7" s="67"/>
      <c r="M7" s="71"/>
      <c r="N7" s="72"/>
      <c r="O7" s="72"/>
      <c r="P7" s="73"/>
    </row>
    <row r="8" spans="1:18" s="15" customFormat="1" ht="21" customHeight="1" x14ac:dyDescent="0.55000000000000004">
      <c r="A8" s="88"/>
      <c r="B8" s="64" t="s">
        <v>109</v>
      </c>
      <c r="C8" s="65" t="e">
        <f>Link1!#REF!</f>
        <v>#REF!</v>
      </c>
      <c r="D8" s="150" t="e">
        <f>Link1!#REF!</f>
        <v>#REF!</v>
      </c>
      <c r="E8" s="151" t="e">
        <f>Link1!#REF!</f>
        <v>#REF!</v>
      </c>
      <c r="F8" s="150" t="e">
        <f>Link1!#REF!</f>
        <v>#REF!</v>
      </c>
      <c r="G8" s="66" t="e">
        <f>Link1!#REF!</f>
        <v>#REF!</v>
      </c>
      <c r="H8" s="67" t="e">
        <f>Link1!#REF!</f>
        <v>#REF!</v>
      </c>
      <c r="I8" s="68">
        <f>Link1!I11</f>
        <v>25</v>
      </c>
      <c r="J8" s="69">
        <f>Link1!J11</f>
        <v>51.315789473684212</v>
      </c>
      <c r="K8" s="70">
        <f>Link1!K11</f>
        <v>-26.315789473684212</v>
      </c>
      <c r="L8" s="67"/>
      <c r="M8" s="71"/>
      <c r="N8" s="72"/>
      <c r="O8" s="72"/>
      <c r="P8" s="73"/>
    </row>
    <row r="9" spans="1:18" s="87" customFormat="1" ht="21" customHeight="1" thickBot="1" x14ac:dyDescent="0.6">
      <c r="A9" s="76"/>
      <c r="B9" s="246" t="s">
        <v>110</v>
      </c>
      <c r="C9" s="247" t="e">
        <f>Link1!#REF!</f>
        <v>#REF!</v>
      </c>
      <c r="D9" s="248" t="e">
        <f>Link1!#REF!</f>
        <v>#REF!</v>
      </c>
      <c r="E9" s="249" t="e">
        <f>Link1!#REF!</f>
        <v>#REF!</v>
      </c>
      <c r="F9" s="248" t="e">
        <f>Link1!#REF!</f>
        <v>#REF!</v>
      </c>
      <c r="G9" s="250" t="e">
        <f>Link1!#REF!</f>
        <v>#REF!</v>
      </c>
      <c r="H9" s="251" t="e">
        <f>Link1!#REF!</f>
        <v>#REF!</v>
      </c>
      <c r="I9" s="252">
        <f>Link1!I12</f>
        <v>33.333333333333329</v>
      </c>
      <c r="J9" s="253">
        <f>Link1!J12</f>
        <v>44.479483833550823</v>
      </c>
      <c r="K9" s="75">
        <f>Link1!K12</f>
        <v>-11.146150500217495</v>
      </c>
      <c r="L9" s="251"/>
      <c r="M9" s="254"/>
      <c r="N9" s="255"/>
      <c r="O9" s="255"/>
      <c r="P9" s="256"/>
    </row>
  </sheetData>
  <sheetProtection password="CF73" sheet="1" objects="1" scenarios="1"/>
  <mergeCells count="4">
    <mergeCell ref="C1:J1"/>
    <mergeCell ref="K2:K3"/>
    <mergeCell ref="L2:L3"/>
    <mergeCell ref="M2:P2"/>
  </mergeCells>
  <conditionalFormatting sqref="K4:K9">
    <cfRule type="cellIs" dxfId="7" priority="4" operator="greaterThanOrEqual">
      <formula>4</formula>
    </cfRule>
  </conditionalFormatting>
  <conditionalFormatting sqref="K4:K9">
    <cfRule type="cellIs" dxfId="6" priority="3" operator="between">
      <formula>0</formula>
      <formula>4</formula>
    </cfRule>
  </conditionalFormatting>
  <conditionalFormatting sqref="K4:K9">
    <cfRule type="cellIs" dxfId="5" priority="1" operator="lessThanOrEqual">
      <formula>-4</formula>
    </cfRule>
    <cfRule type="cellIs" dxfId="4" priority="2" operator="between">
      <formula>0</formula>
      <formula>-4</formula>
    </cfRule>
  </conditionalFormatting>
  <pageMargins left="0.19685039370078741" right="0.19685039370078741" top="0.39370078740157483" bottom="0.19685039370078741" header="0.31496062992125984" footer="0.31496062992125984"/>
  <pageSetup paperSize="9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Q86"/>
  <sheetViews>
    <sheetView showWhiteSpace="0" topLeftCell="A67" zoomScale="85" zoomScaleNormal="85" zoomScalePageLayoutView="70" workbookViewId="0"/>
  </sheetViews>
  <sheetFormatPr defaultRowHeight="18" customHeight="1" x14ac:dyDescent="0.7"/>
  <cols>
    <col min="1" max="1" width="1.42578125" style="90" customWidth="1"/>
    <col min="2" max="2" width="6.42578125" style="90" customWidth="1"/>
    <col min="3" max="6" width="9.85546875" style="90" customWidth="1"/>
    <col min="7" max="10" width="9" style="90" customWidth="1"/>
    <col min="11" max="14" width="9.85546875" style="90" customWidth="1"/>
    <col min="15" max="15" width="9.7109375" style="90" customWidth="1"/>
    <col min="16" max="16" width="5.85546875" style="90" customWidth="1"/>
    <col min="17" max="17" width="1.5703125" style="90" customWidth="1"/>
    <col min="18" max="18" width="1.85546875" style="90" customWidth="1"/>
    <col min="19" max="16384" width="9.140625" style="90"/>
  </cols>
  <sheetData>
    <row r="1" spans="2:17" s="180" customFormat="1" ht="28.5" customHeight="1" x14ac:dyDescent="0.2">
      <c r="B1" s="419" t="s">
        <v>94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</row>
    <row r="2" spans="2:17" s="180" customFormat="1" ht="24.75" customHeight="1" x14ac:dyDescent="0.2">
      <c r="B2" s="420" t="s">
        <v>111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</row>
    <row r="3" spans="2:17" s="180" customFormat="1" ht="29.25" customHeight="1" x14ac:dyDescent="0.2">
      <c r="B3" s="421" t="s">
        <v>96</v>
      </c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</row>
    <row r="28" spans="2:17" ht="17.25" customHeight="1" x14ac:dyDescent="0.7"/>
    <row r="29" spans="2:17" s="180" customFormat="1" ht="28.5" customHeight="1" x14ac:dyDescent="0.2">
      <c r="B29" s="419" t="s">
        <v>94</v>
      </c>
      <c r="C29" s="41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</row>
    <row r="30" spans="2:17" s="180" customFormat="1" ht="24.75" customHeight="1" x14ac:dyDescent="0.2">
      <c r="B30" s="420" t="s">
        <v>112</v>
      </c>
      <c r="C30" s="420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</row>
    <row r="31" spans="2:17" s="180" customFormat="1" ht="29.25" customHeight="1" x14ac:dyDescent="0.2">
      <c r="B31" s="421" t="s">
        <v>99</v>
      </c>
      <c r="C31" s="421"/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</row>
    <row r="32" spans="2:17" s="91" customFormat="1" ht="18" customHeight="1" x14ac:dyDescent="0.7"/>
    <row r="33" s="91" customFormat="1" ht="18" customHeight="1" x14ac:dyDescent="0.7"/>
    <row r="34" s="91" customFormat="1" ht="18" customHeight="1" x14ac:dyDescent="0.7"/>
    <row r="35" s="91" customFormat="1" ht="18" customHeight="1" x14ac:dyDescent="0.7"/>
    <row r="36" s="91" customFormat="1" ht="18" customHeight="1" x14ac:dyDescent="0.7"/>
    <row r="37" s="91" customFormat="1" ht="18" customHeight="1" x14ac:dyDescent="0.7"/>
    <row r="38" s="91" customFormat="1" ht="18" customHeight="1" x14ac:dyDescent="0.7"/>
    <row r="39" s="91" customFormat="1" ht="18" customHeight="1" x14ac:dyDescent="0.7"/>
    <row r="40" s="91" customFormat="1" ht="18" customHeight="1" x14ac:dyDescent="0.7"/>
    <row r="41" s="91" customFormat="1" ht="18" customHeight="1" x14ac:dyDescent="0.7"/>
    <row r="42" s="91" customFormat="1" ht="18" customHeight="1" x14ac:dyDescent="0.7"/>
    <row r="43" s="91" customFormat="1" ht="18" customHeight="1" x14ac:dyDescent="0.7"/>
    <row r="44" s="91" customFormat="1" ht="18" customHeight="1" x14ac:dyDescent="0.7"/>
    <row r="45" s="91" customFormat="1" ht="18" customHeight="1" x14ac:dyDescent="0.7"/>
    <row r="46" s="91" customFormat="1" ht="18" customHeight="1" x14ac:dyDescent="0.7"/>
    <row r="47" s="91" customFormat="1" ht="18" customHeight="1" x14ac:dyDescent="0.7"/>
    <row r="48" s="91" customFormat="1" ht="18" customHeight="1" x14ac:dyDescent="0.7"/>
    <row r="49" spans="2:17" s="91" customFormat="1" ht="18" customHeight="1" x14ac:dyDescent="0.7"/>
    <row r="50" spans="2:17" s="91" customFormat="1" ht="18" customHeight="1" x14ac:dyDescent="0.7"/>
    <row r="51" spans="2:17" s="91" customFormat="1" ht="18" customHeight="1" x14ac:dyDescent="0.7"/>
    <row r="52" spans="2:17" s="91" customFormat="1" ht="18" customHeight="1" x14ac:dyDescent="0.7"/>
    <row r="53" spans="2:17" s="91" customFormat="1" ht="18" customHeight="1" x14ac:dyDescent="0.7"/>
    <row r="54" spans="2:17" s="91" customFormat="1" ht="18" customHeight="1" x14ac:dyDescent="0.7"/>
    <row r="55" spans="2:17" s="91" customFormat="1" ht="18" customHeight="1" x14ac:dyDescent="0.7"/>
    <row r="56" spans="2:17" s="91" customFormat="1" ht="18" customHeight="1" x14ac:dyDescent="0.7"/>
    <row r="57" spans="2:17" s="91" customFormat="1" ht="18" customHeight="1" x14ac:dyDescent="0.7"/>
    <row r="58" spans="2:17" s="180" customFormat="1" ht="28.5" customHeight="1" x14ac:dyDescent="0.2">
      <c r="B58" s="419" t="s">
        <v>94</v>
      </c>
      <c r="C58" s="419"/>
      <c r="D58" s="419"/>
      <c r="E58" s="419"/>
      <c r="F58" s="419"/>
      <c r="G58" s="419"/>
      <c r="H58" s="419"/>
      <c r="I58" s="419"/>
      <c r="J58" s="419"/>
      <c r="K58" s="419"/>
      <c r="L58" s="419"/>
      <c r="M58" s="419"/>
      <c r="N58" s="419"/>
      <c r="O58" s="419"/>
      <c r="P58" s="419"/>
      <c r="Q58" s="419"/>
    </row>
    <row r="59" spans="2:17" s="180" customFormat="1" ht="24.75" customHeight="1" x14ac:dyDescent="0.2">
      <c r="B59" s="420" t="s">
        <v>111</v>
      </c>
      <c r="C59" s="420"/>
      <c r="D59" s="420"/>
      <c r="E59" s="420"/>
      <c r="F59" s="420"/>
      <c r="G59" s="420"/>
      <c r="H59" s="420"/>
      <c r="I59" s="420"/>
      <c r="J59" s="420"/>
      <c r="K59" s="420"/>
      <c r="L59" s="420"/>
      <c r="M59" s="420"/>
      <c r="N59" s="420"/>
      <c r="O59" s="420"/>
      <c r="P59" s="420"/>
      <c r="Q59" s="420"/>
    </row>
    <row r="60" spans="2:17" s="180" customFormat="1" ht="29.25" customHeight="1" x14ac:dyDescent="0.2">
      <c r="B60" s="421" t="s">
        <v>97</v>
      </c>
      <c r="C60" s="421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1"/>
      <c r="O60" s="421"/>
      <c r="P60" s="421"/>
      <c r="Q60" s="421"/>
    </row>
    <row r="61" spans="2:17" s="91" customFormat="1" ht="18" customHeight="1" x14ac:dyDescent="0.7"/>
    <row r="62" spans="2:17" s="91" customFormat="1" ht="18" customHeight="1" x14ac:dyDescent="0.7"/>
    <row r="63" spans="2:17" s="91" customFormat="1" ht="18" customHeight="1" x14ac:dyDescent="0.7"/>
    <row r="64" spans="2:17" s="91" customFormat="1" ht="18" customHeight="1" x14ac:dyDescent="0.7"/>
    <row r="65" s="91" customFormat="1" ht="18" customHeight="1" x14ac:dyDescent="0.7"/>
    <row r="66" s="91" customFormat="1" ht="18" customHeight="1" x14ac:dyDescent="0.7"/>
    <row r="67" s="91" customFormat="1" ht="18" customHeight="1" x14ac:dyDescent="0.7"/>
    <row r="68" s="91" customFormat="1" ht="18" customHeight="1" x14ac:dyDescent="0.7"/>
    <row r="69" s="91" customFormat="1" ht="18" customHeight="1" x14ac:dyDescent="0.7"/>
    <row r="70" s="91" customFormat="1" ht="18" customHeight="1" x14ac:dyDescent="0.7"/>
    <row r="71" s="91" customFormat="1" ht="18" customHeight="1" x14ac:dyDescent="0.7"/>
    <row r="72" s="91" customFormat="1" ht="18" customHeight="1" x14ac:dyDescent="0.7"/>
    <row r="73" s="91" customFormat="1" ht="18" customHeight="1" x14ac:dyDescent="0.7"/>
    <row r="74" s="91" customFormat="1" ht="18" customHeight="1" x14ac:dyDescent="0.7"/>
    <row r="75" s="91" customFormat="1" ht="18" customHeight="1" x14ac:dyDescent="0.7"/>
    <row r="76" s="91" customFormat="1" ht="18" customHeight="1" x14ac:dyDescent="0.7"/>
    <row r="77" s="91" customFormat="1" ht="18" customHeight="1" x14ac:dyDescent="0.7"/>
    <row r="78" s="91" customFormat="1" ht="18" customHeight="1" x14ac:dyDescent="0.7"/>
    <row r="79" s="91" customFormat="1" ht="18" customHeight="1" x14ac:dyDescent="0.7"/>
    <row r="80" s="91" customFormat="1" ht="18" customHeight="1" x14ac:dyDescent="0.7"/>
    <row r="81" s="91" customFormat="1" ht="18" customHeight="1" x14ac:dyDescent="0.7"/>
    <row r="82" s="91" customFormat="1" ht="18" customHeight="1" x14ac:dyDescent="0.7"/>
    <row r="83" s="91" customFormat="1" ht="18" customHeight="1" x14ac:dyDescent="0.7"/>
    <row r="84" s="91" customFormat="1" ht="18" customHeight="1" x14ac:dyDescent="0.7"/>
    <row r="85" s="91" customFormat="1" ht="18" customHeight="1" x14ac:dyDescent="0.7"/>
    <row r="86" s="91" customFormat="1" ht="18" customHeight="1" x14ac:dyDescent="0.7"/>
  </sheetData>
  <sheetProtection password="CF73" sheet="1" objects="1" scenarios="1"/>
  <mergeCells count="9">
    <mergeCell ref="B58:Q58"/>
    <mergeCell ref="B59:Q59"/>
    <mergeCell ref="B60:Q60"/>
    <mergeCell ref="B1:Q1"/>
    <mergeCell ref="B2:Q2"/>
    <mergeCell ref="B3:Q3"/>
    <mergeCell ref="B29:Q29"/>
    <mergeCell ref="B30:Q30"/>
    <mergeCell ref="B31:Q31"/>
  </mergeCells>
  <pageMargins left="0.43" right="0.3" top="0.4" bottom="0.2" header="0.31496062992126" footer="0.25"/>
  <pageSetup paperSize="9" orientation="landscape" horizontalDpi="4294967294" verticalDpi="1200" r:id="rId1"/>
  <headerFooter>
    <oddFooter>&amp;C&amp;9Testing Analyze Program (TAP)&amp;10
&amp;8&amp;K7030A0P.2 (2560)</oddFooter>
  </headerFooter>
  <rowBreaks count="1" manualBreakCount="1">
    <brk id="2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257"/>
    <outlinePr summaryBelow="0" summaryRight="0"/>
  </sheetPr>
  <dimension ref="B1:J67"/>
  <sheetViews>
    <sheetView showGridLines="0" zoomScale="115" zoomScaleNormal="115" workbookViewId="0">
      <selection sqref="A1:J8"/>
    </sheetView>
  </sheetViews>
  <sheetFormatPr defaultRowHeight="20.25" customHeight="1" x14ac:dyDescent="0.55000000000000004"/>
  <cols>
    <col min="1" max="1" width="7.85546875" style="8" customWidth="1"/>
    <col min="2" max="3" width="6.85546875" style="8" customWidth="1"/>
    <col min="4" max="4" width="32.85546875" style="9" customWidth="1"/>
    <col min="5" max="10" width="12.140625" style="8" customWidth="1"/>
    <col min="11" max="218" width="9.140625" style="8"/>
    <col min="219" max="220" width="6.42578125" style="8" customWidth="1"/>
    <col min="221" max="221" width="16.140625" style="8" customWidth="1"/>
    <col min="222" max="222" width="2.7109375" style="8" customWidth="1"/>
    <col min="223" max="235" width="6.85546875" style="8" customWidth="1"/>
    <col min="236" max="236" width="4.140625" style="8" customWidth="1"/>
    <col min="237" max="237" width="2.7109375" style="8" customWidth="1"/>
    <col min="238" max="238" width="4.140625" style="8" customWidth="1"/>
    <col min="239" max="239" width="0.42578125" style="8" customWidth="1"/>
    <col min="240" max="240" width="2.28515625" style="8" customWidth="1"/>
    <col min="241" max="244" width="6.85546875" style="8" customWidth="1"/>
    <col min="245" max="245" width="0.42578125" style="8" customWidth="1"/>
    <col min="246" max="474" width="9.140625" style="8"/>
    <col min="475" max="476" width="6.42578125" style="8" customWidth="1"/>
    <col min="477" max="477" width="16.140625" style="8" customWidth="1"/>
    <col min="478" max="478" width="2.7109375" style="8" customWidth="1"/>
    <col min="479" max="491" width="6.85546875" style="8" customWidth="1"/>
    <col min="492" max="492" width="4.140625" style="8" customWidth="1"/>
    <col min="493" max="493" width="2.7109375" style="8" customWidth="1"/>
    <col min="494" max="494" width="4.140625" style="8" customWidth="1"/>
    <col min="495" max="495" width="0.42578125" style="8" customWidth="1"/>
    <col min="496" max="496" width="2.28515625" style="8" customWidth="1"/>
    <col min="497" max="500" width="6.85546875" style="8" customWidth="1"/>
    <col min="501" max="501" width="0.42578125" style="8" customWidth="1"/>
    <col min="502" max="730" width="9.140625" style="8"/>
    <col min="731" max="732" width="6.42578125" style="8" customWidth="1"/>
    <col min="733" max="733" width="16.140625" style="8" customWidth="1"/>
    <col min="734" max="734" width="2.7109375" style="8" customWidth="1"/>
    <col min="735" max="747" width="6.85546875" style="8" customWidth="1"/>
    <col min="748" max="748" width="4.140625" style="8" customWidth="1"/>
    <col min="749" max="749" width="2.7109375" style="8" customWidth="1"/>
    <col min="750" max="750" width="4.140625" style="8" customWidth="1"/>
    <col min="751" max="751" width="0.42578125" style="8" customWidth="1"/>
    <col min="752" max="752" width="2.28515625" style="8" customWidth="1"/>
    <col min="753" max="756" width="6.85546875" style="8" customWidth="1"/>
    <col min="757" max="757" width="0.42578125" style="8" customWidth="1"/>
    <col min="758" max="986" width="9.140625" style="8"/>
    <col min="987" max="988" width="6.42578125" style="8" customWidth="1"/>
    <col min="989" max="989" width="16.140625" style="8" customWidth="1"/>
    <col min="990" max="990" width="2.7109375" style="8" customWidth="1"/>
    <col min="991" max="1003" width="6.85546875" style="8" customWidth="1"/>
    <col min="1004" max="1004" width="4.140625" style="8" customWidth="1"/>
    <col min="1005" max="1005" width="2.7109375" style="8" customWidth="1"/>
    <col min="1006" max="1006" width="4.140625" style="8" customWidth="1"/>
    <col min="1007" max="1007" width="0.42578125" style="8" customWidth="1"/>
    <col min="1008" max="1008" width="2.28515625" style="8" customWidth="1"/>
    <col min="1009" max="1012" width="6.85546875" style="8" customWidth="1"/>
    <col min="1013" max="1013" width="0.42578125" style="8" customWidth="1"/>
    <col min="1014" max="1242" width="9.140625" style="8"/>
    <col min="1243" max="1244" width="6.42578125" style="8" customWidth="1"/>
    <col min="1245" max="1245" width="16.140625" style="8" customWidth="1"/>
    <col min="1246" max="1246" width="2.7109375" style="8" customWidth="1"/>
    <col min="1247" max="1259" width="6.85546875" style="8" customWidth="1"/>
    <col min="1260" max="1260" width="4.140625" style="8" customWidth="1"/>
    <col min="1261" max="1261" width="2.7109375" style="8" customWidth="1"/>
    <col min="1262" max="1262" width="4.140625" style="8" customWidth="1"/>
    <col min="1263" max="1263" width="0.42578125" style="8" customWidth="1"/>
    <col min="1264" max="1264" width="2.28515625" style="8" customWidth="1"/>
    <col min="1265" max="1268" width="6.85546875" style="8" customWidth="1"/>
    <col min="1269" max="1269" width="0.42578125" style="8" customWidth="1"/>
    <col min="1270" max="1498" width="9.140625" style="8"/>
    <col min="1499" max="1500" width="6.42578125" style="8" customWidth="1"/>
    <col min="1501" max="1501" width="16.140625" style="8" customWidth="1"/>
    <col min="1502" max="1502" width="2.7109375" style="8" customWidth="1"/>
    <col min="1503" max="1515" width="6.85546875" style="8" customWidth="1"/>
    <col min="1516" max="1516" width="4.140625" style="8" customWidth="1"/>
    <col min="1517" max="1517" width="2.7109375" style="8" customWidth="1"/>
    <col min="1518" max="1518" width="4.140625" style="8" customWidth="1"/>
    <col min="1519" max="1519" width="0.42578125" style="8" customWidth="1"/>
    <col min="1520" max="1520" width="2.28515625" style="8" customWidth="1"/>
    <col min="1521" max="1524" width="6.85546875" style="8" customWidth="1"/>
    <col min="1525" max="1525" width="0.42578125" style="8" customWidth="1"/>
    <col min="1526" max="1754" width="9.140625" style="8"/>
    <col min="1755" max="1756" width="6.42578125" style="8" customWidth="1"/>
    <col min="1757" max="1757" width="16.140625" style="8" customWidth="1"/>
    <col min="1758" max="1758" width="2.7109375" style="8" customWidth="1"/>
    <col min="1759" max="1771" width="6.85546875" style="8" customWidth="1"/>
    <col min="1772" max="1772" width="4.140625" style="8" customWidth="1"/>
    <col min="1773" max="1773" width="2.7109375" style="8" customWidth="1"/>
    <col min="1774" max="1774" width="4.140625" style="8" customWidth="1"/>
    <col min="1775" max="1775" width="0.42578125" style="8" customWidth="1"/>
    <col min="1776" max="1776" width="2.28515625" style="8" customWidth="1"/>
    <col min="1777" max="1780" width="6.85546875" style="8" customWidth="1"/>
    <col min="1781" max="1781" width="0.42578125" style="8" customWidth="1"/>
    <col min="1782" max="2010" width="9.140625" style="8"/>
    <col min="2011" max="2012" width="6.42578125" style="8" customWidth="1"/>
    <col min="2013" max="2013" width="16.140625" style="8" customWidth="1"/>
    <col min="2014" max="2014" width="2.7109375" style="8" customWidth="1"/>
    <col min="2015" max="2027" width="6.85546875" style="8" customWidth="1"/>
    <col min="2028" max="2028" width="4.140625" style="8" customWidth="1"/>
    <col min="2029" max="2029" width="2.7109375" style="8" customWidth="1"/>
    <col min="2030" max="2030" width="4.140625" style="8" customWidth="1"/>
    <col min="2031" max="2031" width="0.42578125" style="8" customWidth="1"/>
    <col min="2032" max="2032" width="2.28515625" style="8" customWidth="1"/>
    <col min="2033" max="2036" width="6.85546875" style="8" customWidth="1"/>
    <col min="2037" max="2037" width="0.42578125" style="8" customWidth="1"/>
    <col min="2038" max="2266" width="9.140625" style="8"/>
    <col min="2267" max="2268" width="6.42578125" style="8" customWidth="1"/>
    <col min="2269" max="2269" width="16.140625" style="8" customWidth="1"/>
    <col min="2270" max="2270" width="2.7109375" style="8" customWidth="1"/>
    <col min="2271" max="2283" width="6.85546875" style="8" customWidth="1"/>
    <col min="2284" max="2284" width="4.140625" style="8" customWidth="1"/>
    <col min="2285" max="2285" width="2.7109375" style="8" customWidth="1"/>
    <col min="2286" max="2286" width="4.140625" style="8" customWidth="1"/>
    <col min="2287" max="2287" width="0.42578125" style="8" customWidth="1"/>
    <col min="2288" max="2288" width="2.28515625" style="8" customWidth="1"/>
    <col min="2289" max="2292" width="6.85546875" style="8" customWidth="1"/>
    <col min="2293" max="2293" width="0.42578125" style="8" customWidth="1"/>
    <col min="2294" max="2522" width="9.140625" style="8"/>
    <col min="2523" max="2524" width="6.42578125" style="8" customWidth="1"/>
    <col min="2525" max="2525" width="16.140625" style="8" customWidth="1"/>
    <col min="2526" max="2526" width="2.7109375" style="8" customWidth="1"/>
    <col min="2527" max="2539" width="6.85546875" style="8" customWidth="1"/>
    <col min="2540" max="2540" width="4.140625" style="8" customWidth="1"/>
    <col min="2541" max="2541" width="2.7109375" style="8" customWidth="1"/>
    <col min="2542" max="2542" width="4.140625" style="8" customWidth="1"/>
    <col min="2543" max="2543" width="0.42578125" style="8" customWidth="1"/>
    <col min="2544" max="2544" width="2.28515625" style="8" customWidth="1"/>
    <col min="2545" max="2548" width="6.85546875" style="8" customWidth="1"/>
    <col min="2549" max="2549" width="0.42578125" style="8" customWidth="1"/>
    <col min="2550" max="2778" width="9.140625" style="8"/>
    <col min="2779" max="2780" width="6.42578125" style="8" customWidth="1"/>
    <col min="2781" max="2781" width="16.140625" style="8" customWidth="1"/>
    <col min="2782" max="2782" width="2.7109375" style="8" customWidth="1"/>
    <col min="2783" max="2795" width="6.85546875" style="8" customWidth="1"/>
    <col min="2796" max="2796" width="4.140625" style="8" customWidth="1"/>
    <col min="2797" max="2797" width="2.7109375" style="8" customWidth="1"/>
    <col min="2798" max="2798" width="4.140625" style="8" customWidth="1"/>
    <col min="2799" max="2799" width="0.42578125" style="8" customWidth="1"/>
    <col min="2800" max="2800" width="2.28515625" style="8" customWidth="1"/>
    <col min="2801" max="2804" width="6.85546875" style="8" customWidth="1"/>
    <col min="2805" max="2805" width="0.42578125" style="8" customWidth="1"/>
    <col min="2806" max="3034" width="9.140625" style="8"/>
    <col min="3035" max="3036" width="6.42578125" style="8" customWidth="1"/>
    <col min="3037" max="3037" width="16.140625" style="8" customWidth="1"/>
    <col min="3038" max="3038" width="2.7109375" style="8" customWidth="1"/>
    <col min="3039" max="3051" width="6.85546875" style="8" customWidth="1"/>
    <col min="3052" max="3052" width="4.140625" style="8" customWidth="1"/>
    <col min="3053" max="3053" width="2.7109375" style="8" customWidth="1"/>
    <col min="3054" max="3054" width="4.140625" style="8" customWidth="1"/>
    <col min="3055" max="3055" width="0.42578125" style="8" customWidth="1"/>
    <col min="3056" max="3056" width="2.28515625" style="8" customWidth="1"/>
    <col min="3057" max="3060" width="6.85546875" style="8" customWidth="1"/>
    <col min="3061" max="3061" width="0.42578125" style="8" customWidth="1"/>
    <col min="3062" max="3290" width="9.140625" style="8"/>
    <col min="3291" max="3292" width="6.42578125" style="8" customWidth="1"/>
    <col min="3293" max="3293" width="16.140625" style="8" customWidth="1"/>
    <col min="3294" max="3294" width="2.7109375" style="8" customWidth="1"/>
    <col min="3295" max="3307" width="6.85546875" style="8" customWidth="1"/>
    <col min="3308" max="3308" width="4.140625" style="8" customWidth="1"/>
    <col min="3309" max="3309" width="2.7109375" style="8" customWidth="1"/>
    <col min="3310" max="3310" width="4.140625" style="8" customWidth="1"/>
    <col min="3311" max="3311" width="0.42578125" style="8" customWidth="1"/>
    <col min="3312" max="3312" width="2.28515625" style="8" customWidth="1"/>
    <col min="3313" max="3316" width="6.85546875" style="8" customWidth="1"/>
    <col min="3317" max="3317" width="0.42578125" style="8" customWidth="1"/>
    <col min="3318" max="3546" width="9.140625" style="8"/>
    <col min="3547" max="3548" width="6.42578125" style="8" customWidth="1"/>
    <col min="3549" max="3549" width="16.140625" style="8" customWidth="1"/>
    <col min="3550" max="3550" width="2.7109375" style="8" customWidth="1"/>
    <col min="3551" max="3563" width="6.85546875" style="8" customWidth="1"/>
    <col min="3564" max="3564" width="4.140625" style="8" customWidth="1"/>
    <col min="3565" max="3565" width="2.7109375" style="8" customWidth="1"/>
    <col min="3566" max="3566" width="4.140625" style="8" customWidth="1"/>
    <col min="3567" max="3567" width="0.42578125" style="8" customWidth="1"/>
    <col min="3568" max="3568" width="2.28515625" style="8" customWidth="1"/>
    <col min="3569" max="3572" width="6.85546875" style="8" customWidth="1"/>
    <col min="3573" max="3573" width="0.42578125" style="8" customWidth="1"/>
    <col min="3574" max="3802" width="9.140625" style="8"/>
    <col min="3803" max="3804" width="6.42578125" style="8" customWidth="1"/>
    <col min="3805" max="3805" width="16.140625" style="8" customWidth="1"/>
    <col min="3806" max="3806" width="2.7109375" style="8" customWidth="1"/>
    <col min="3807" max="3819" width="6.85546875" style="8" customWidth="1"/>
    <col min="3820" max="3820" width="4.140625" style="8" customWidth="1"/>
    <col min="3821" max="3821" width="2.7109375" style="8" customWidth="1"/>
    <col min="3822" max="3822" width="4.140625" style="8" customWidth="1"/>
    <col min="3823" max="3823" width="0.42578125" style="8" customWidth="1"/>
    <col min="3824" max="3824" width="2.28515625" style="8" customWidth="1"/>
    <col min="3825" max="3828" width="6.85546875" style="8" customWidth="1"/>
    <col min="3829" max="3829" width="0.42578125" style="8" customWidth="1"/>
    <col min="3830" max="4058" width="9.140625" style="8"/>
    <col min="4059" max="4060" width="6.42578125" style="8" customWidth="1"/>
    <col min="4061" max="4061" width="16.140625" style="8" customWidth="1"/>
    <col min="4062" max="4062" width="2.7109375" style="8" customWidth="1"/>
    <col min="4063" max="4075" width="6.85546875" style="8" customWidth="1"/>
    <col min="4076" max="4076" width="4.140625" style="8" customWidth="1"/>
    <col min="4077" max="4077" width="2.7109375" style="8" customWidth="1"/>
    <col min="4078" max="4078" width="4.140625" style="8" customWidth="1"/>
    <col min="4079" max="4079" width="0.42578125" style="8" customWidth="1"/>
    <col min="4080" max="4080" width="2.28515625" style="8" customWidth="1"/>
    <col min="4081" max="4084" width="6.85546875" style="8" customWidth="1"/>
    <col min="4085" max="4085" width="0.42578125" style="8" customWidth="1"/>
    <col min="4086" max="4314" width="9.140625" style="8"/>
    <col min="4315" max="4316" width="6.42578125" style="8" customWidth="1"/>
    <col min="4317" max="4317" width="16.140625" style="8" customWidth="1"/>
    <col min="4318" max="4318" width="2.7109375" style="8" customWidth="1"/>
    <col min="4319" max="4331" width="6.85546875" style="8" customWidth="1"/>
    <col min="4332" max="4332" width="4.140625" style="8" customWidth="1"/>
    <col min="4333" max="4333" width="2.7109375" style="8" customWidth="1"/>
    <col min="4334" max="4334" width="4.140625" style="8" customWidth="1"/>
    <col min="4335" max="4335" width="0.42578125" style="8" customWidth="1"/>
    <col min="4336" max="4336" width="2.28515625" style="8" customWidth="1"/>
    <col min="4337" max="4340" width="6.85546875" style="8" customWidth="1"/>
    <col min="4341" max="4341" width="0.42578125" style="8" customWidth="1"/>
    <col min="4342" max="4570" width="9.140625" style="8"/>
    <col min="4571" max="4572" width="6.42578125" style="8" customWidth="1"/>
    <col min="4573" max="4573" width="16.140625" style="8" customWidth="1"/>
    <col min="4574" max="4574" width="2.7109375" style="8" customWidth="1"/>
    <col min="4575" max="4587" width="6.85546875" style="8" customWidth="1"/>
    <col min="4588" max="4588" width="4.140625" style="8" customWidth="1"/>
    <col min="4589" max="4589" width="2.7109375" style="8" customWidth="1"/>
    <col min="4590" max="4590" width="4.140625" style="8" customWidth="1"/>
    <col min="4591" max="4591" width="0.42578125" style="8" customWidth="1"/>
    <col min="4592" max="4592" width="2.28515625" style="8" customWidth="1"/>
    <col min="4593" max="4596" width="6.85546875" style="8" customWidth="1"/>
    <col min="4597" max="4597" width="0.42578125" style="8" customWidth="1"/>
    <col min="4598" max="4826" width="9.140625" style="8"/>
    <col min="4827" max="4828" width="6.42578125" style="8" customWidth="1"/>
    <col min="4829" max="4829" width="16.140625" style="8" customWidth="1"/>
    <col min="4830" max="4830" width="2.7109375" style="8" customWidth="1"/>
    <col min="4831" max="4843" width="6.85546875" style="8" customWidth="1"/>
    <col min="4844" max="4844" width="4.140625" style="8" customWidth="1"/>
    <col min="4845" max="4845" width="2.7109375" style="8" customWidth="1"/>
    <col min="4846" max="4846" width="4.140625" style="8" customWidth="1"/>
    <col min="4847" max="4847" width="0.42578125" style="8" customWidth="1"/>
    <col min="4848" max="4848" width="2.28515625" style="8" customWidth="1"/>
    <col min="4849" max="4852" width="6.85546875" style="8" customWidth="1"/>
    <col min="4853" max="4853" width="0.42578125" style="8" customWidth="1"/>
    <col min="4854" max="5082" width="9.140625" style="8"/>
    <col min="5083" max="5084" width="6.42578125" style="8" customWidth="1"/>
    <col min="5085" max="5085" width="16.140625" style="8" customWidth="1"/>
    <col min="5086" max="5086" width="2.7109375" style="8" customWidth="1"/>
    <col min="5087" max="5099" width="6.85546875" style="8" customWidth="1"/>
    <col min="5100" max="5100" width="4.140625" style="8" customWidth="1"/>
    <col min="5101" max="5101" width="2.7109375" style="8" customWidth="1"/>
    <col min="5102" max="5102" width="4.140625" style="8" customWidth="1"/>
    <col min="5103" max="5103" width="0.42578125" style="8" customWidth="1"/>
    <col min="5104" max="5104" width="2.28515625" style="8" customWidth="1"/>
    <col min="5105" max="5108" width="6.85546875" style="8" customWidth="1"/>
    <col min="5109" max="5109" width="0.42578125" style="8" customWidth="1"/>
    <col min="5110" max="5338" width="9.140625" style="8"/>
    <col min="5339" max="5340" width="6.42578125" style="8" customWidth="1"/>
    <col min="5341" max="5341" width="16.140625" style="8" customWidth="1"/>
    <col min="5342" max="5342" width="2.7109375" style="8" customWidth="1"/>
    <col min="5343" max="5355" width="6.85546875" style="8" customWidth="1"/>
    <col min="5356" max="5356" width="4.140625" style="8" customWidth="1"/>
    <col min="5357" max="5357" width="2.7109375" style="8" customWidth="1"/>
    <col min="5358" max="5358" width="4.140625" style="8" customWidth="1"/>
    <col min="5359" max="5359" width="0.42578125" style="8" customWidth="1"/>
    <col min="5360" max="5360" width="2.28515625" style="8" customWidth="1"/>
    <col min="5361" max="5364" width="6.85546875" style="8" customWidth="1"/>
    <col min="5365" max="5365" width="0.42578125" style="8" customWidth="1"/>
    <col min="5366" max="5594" width="9.140625" style="8"/>
    <col min="5595" max="5596" width="6.42578125" style="8" customWidth="1"/>
    <col min="5597" max="5597" width="16.140625" style="8" customWidth="1"/>
    <col min="5598" max="5598" width="2.7109375" style="8" customWidth="1"/>
    <col min="5599" max="5611" width="6.85546875" style="8" customWidth="1"/>
    <col min="5612" max="5612" width="4.140625" style="8" customWidth="1"/>
    <col min="5613" max="5613" width="2.7109375" style="8" customWidth="1"/>
    <col min="5614" max="5614" width="4.140625" style="8" customWidth="1"/>
    <col min="5615" max="5615" width="0.42578125" style="8" customWidth="1"/>
    <col min="5616" max="5616" width="2.28515625" style="8" customWidth="1"/>
    <col min="5617" max="5620" width="6.85546875" style="8" customWidth="1"/>
    <col min="5621" max="5621" width="0.42578125" style="8" customWidth="1"/>
    <col min="5622" max="5850" width="9.140625" style="8"/>
    <col min="5851" max="5852" width="6.42578125" style="8" customWidth="1"/>
    <col min="5853" max="5853" width="16.140625" style="8" customWidth="1"/>
    <col min="5854" max="5854" width="2.7109375" style="8" customWidth="1"/>
    <col min="5855" max="5867" width="6.85546875" style="8" customWidth="1"/>
    <col min="5868" max="5868" width="4.140625" style="8" customWidth="1"/>
    <col min="5869" max="5869" width="2.7109375" style="8" customWidth="1"/>
    <col min="5870" max="5870" width="4.140625" style="8" customWidth="1"/>
    <col min="5871" max="5871" width="0.42578125" style="8" customWidth="1"/>
    <col min="5872" max="5872" width="2.28515625" style="8" customWidth="1"/>
    <col min="5873" max="5876" width="6.85546875" style="8" customWidth="1"/>
    <col min="5877" max="5877" width="0.42578125" style="8" customWidth="1"/>
    <col min="5878" max="6106" width="9.140625" style="8"/>
    <col min="6107" max="6108" width="6.42578125" style="8" customWidth="1"/>
    <col min="6109" max="6109" width="16.140625" style="8" customWidth="1"/>
    <col min="6110" max="6110" width="2.7109375" style="8" customWidth="1"/>
    <col min="6111" max="6123" width="6.85546875" style="8" customWidth="1"/>
    <col min="6124" max="6124" width="4.140625" style="8" customWidth="1"/>
    <col min="6125" max="6125" width="2.7109375" style="8" customWidth="1"/>
    <col min="6126" max="6126" width="4.140625" style="8" customWidth="1"/>
    <col min="6127" max="6127" width="0.42578125" style="8" customWidth="1"/>
    <col min="6128" max="6128" width="2.28515625" style="8" customWidth="1"/>
    <col min="6129" max="6132" width="6.85546875" style="8" customWidth="1"/>
    <col min="6133" max="6133" width="0.42578125" style="8" customWidth="1"/>
    <col min="6134" max="6362" width="9.140625" style="8"/>
    <col min="6363" max="6364" width="6.42578125" style="8" customWidth="1"/>
    <col min="6365" max="6365" width="16.140625" style="8" customWidth="1"/>
    <col min="6366" max="6366" width="2.7109375" style="8" customWidth="1"/>
    <col min="6367" max="6379" width="6.85546875" style="8" customWidth="1"/>
    <col min="6380" max="6380" width="4.140625" style="8" customWidth="1"/>
    <col min="6381" max="6381" width="2.7109375" style="8" customWidth="1"/>
    <col min="6382" max="6382" width="4.140625" style="8" customWidth="1"/>
    <col min="6383" max="6383" width="0.42578125" style="8" customWidth="1"/>
    <col min="6384" max="6384" width="2.28515625" style="8" customWidth="1"/>
    <col min="6385" max="6388" width="6.85546875" style="8" customWidth="1"/>
    <col min="6389" max="6389" width="0.42578125" style="8" customWidth="1"/>
    <col min="6390" max="6618" width="9.140625" style="8"/>
    <col min="6619" max="6620" width="6.42578125" style="8" customWidth="1"/>
    <col min="6621" max="6621" width="16.140625" style="8" customWidth="1"/>
    <col min="6622" max="6622" width="2.7109375" style="8" customWidth="1"/>
    <col min="6623" max="6635" width="6.85546875" style="8" customWidth="1"/>
    <col min="6636" max="6636" width="4.140625" style="8" customWidth="1"/>
    <col min="6637" max="6637" width="2.7109375" style="8" customWidth="1"/>
    <col min="6638" max="6638" width="4.140625" style="8" customWidth="1"/>
    <col min="6639" max="6639" width="0.42578125" style="8" customWidth="1"/>
    <col min="6640" max="6640" width="2.28515625" style="8" customWidth="1"/>
    <col min="6641" max="6644" width="6.85546875" style="8" customWidth="1"/>
    <col min="6645" max="6645" width="0.42578125" style="8" customWidth="1"/>
    <col min="6646" max="6874" width="9.140625" style="8"/>
    <col min="6875" max="6876" width="6.42578125" style="8" customWidth="1"/>
    <col min="6877" max="6877" width="16.140625" style="8" customWidth="1"/>
    <col min="6878" max="6878" width="2.7109375" style="8" customWidth="1"/>
    <col min="6879" max="6891" width="6.85546875" style="8" customWidth="1"/>
    <col min="6892" max="6892" width="4.140625" style="8" customWidth="1"/>
    <col min="6893" max="6893" width="2.7109375" style="8" customWidth="1"/>
    <col min="6894" max="6894" width="4.140625" style="8" customWidth="1"/>
    <col min="6895" max="6895" width="0.42578125" style="8" customWidth="1"/>
    <col min="6896" max="6896" width="2.28515625" style="8" customWidth="1"/>
    <col min="6897" max="6900" width="6.85546875" style="8" customWidth="1"/>
    <col min="6901" max="6901" width="0.42578125" style="8" customWidth="1"/>
    <col min="6902" max="7130" width="9.140625" style="8"/>
    <col min="7131" max="7132" width="6.42578125" style="8" customWidth="1"/>
    <col min="7133" max="7133" width="16.140625" style="8" customWidth="1"/>
    <col min="7134" max="7134" width="2.7109375" style="8" customWidth="1"/>
    <col min="7135" max="7147" width="6.85546875" style="8" customWidth="1"/>
    <col min="7148" max="7148" width="4.140625" style="8" customWidth="1"/>
    <col min="7149" max="7149" width="2.7109375" style="8" customWidth="1"/>
    <col min="7150" max="7150" width="4.140625" style="8" customWidth="1"/>
    <col min="7151" max="7151" width="0.42578125" style="8" customWidth="1"/>
    <col min="7152" max="7152" width="2.28515625" style="8" customWidth="1"/>
    <col min="7153" max="7156" width="6.85546875" style="8" customWidth="1"/>
    <col min="7157" max="7157" width="0.42578125" style="8" customWidth="1"/>
    <col min="7158" max="7386" width="9.140625" style="8"/>
    <col min="7387" max="7388" width="6.42578125" style="8" customWidth="1"/>
    <col min="7389" max="7389" width="16.140625" style="8" customWidth="1"/>
    <col min="7390" max="7390" width="2.7109375" style="8" customWidth="1"/>
    <col min="7391" max="7403" width="6.85546875" style="8" customWidth="1"/>
    <col min="7404" max="7404" width="4.140625" style="8" customWidth="1"/>
    <col min="7405" max="7405" width="2.7109375" style="8" customWidth="1"/>
    <col min="7406" max="7406" width="4.140625" style="8" customWidth="1"/>
    <col min="7407" max="7407" width="0.42578125" style="8" customWidth="1"/>
    <col min="7408" max="7408" width="2.28515625" style="8" customWidth="1"/>
    <col min="7409" max="7412" width="6.85546875" style="8" customWidth="1"/>
    <col min="7413" max="7413" width="0.42578125" style="8" customWidth="1"/>
    <col min="7414" max="7642" width="9.140625" style="8"/>
    <col min="7643" max="7644" width="6.42578125" style="8" customWidth="1"/>
    <col min="7645" max="7645" width="16.140625" style="8" customWidth="1"/>
    <col min="7646" max="7646" width="2.7109375" style="8" customWidth="1"/>
    <col min="7647" max="7659" width="6.85546875" style="8" customWidth="1"/>
    <col min="7660" max="7660" width="4.140625" style="8" customWidth="1"/>
    <col min="7661" max="7661" width="2.7109375" style="8" customWidth="1"/>
    <col min="7662" max="7662" width="4.140625" style="8" customWidth="1"/>
    <col min="7663" max="7663" width="0.42578125" style="8" customWidth="1"/>
    <col min="7664" max="7664" width="2.28515625" style="8" customWidth="1"/>
    <col min="7665" max="7668" width="6.85546875" style="8" customWidth="1"/>
    <col min="7669" max="7669" width="0.42578125" style="8" customWidth="1"/>
    <col min="7670" max="7898" width="9.140625" style="8"/>
    <col min="7899" max="7900" width="6.42578125" style="8" customWidth="1"/>
    <col min="7901" max="7901" width="16.140625" style="8" customWidth="1"/>
    <col min="7902" max="7902" width="2.7109375" style="8" customWidth="1"/>
    <col min="7903" max="7915" width="6.85546875" style="8" customWidth="1"/>
    <col min="7916" max="7916" width="4.140625" style="8" customWidth="1"/>
    <col min="7917" max="7917" width="2.7109375" style="8" customWidth="1"/>
    <col min="7918" max="7918" width="4.140625" style="8" customWidth="1"/>
    <col min="7919" max="7919" width="0.42578125" style="8" customWidth="1"/>
    <col min="7920" max="7920" width="2.28515625" style="8" customWidth="1"/>
    <col min="7921" max="7924" width="6.85546875" style="8" customWidth="1"/>
    <col min="7925" max="7925" width="0.42578125" style="8" customWidth="1"/>
    <col min="7926" max="8154" width="9.140625" style="8"/>
    <col min="8155" max="8156" width="6.42578125" style="8" customWidth="1"/>
    <col min="8157" max="8157" width="16.140625" style="8" customWidth="1"/>
    <col min="8158" max="8158" width="2.7109375" style="8" customWidth="1"/>
    <col min="8159" max="8171" width="6.85546875" style="8" customWidth="1"/>
    <col min="8172" max="8172" width="4.140625" style="8" customWidth="1"/>
    <col min="8173" max="8173" width="2.7109375" style="8" customWidth="1"/>
    <col min="8174" max="8174" width="4.140625" style="8" customWidth="1"/>
    <col min="8175" max="8175" width="0.42578125" style="8" customWidth="1"/>
    <col min="8176" max="8176" width="2.28515625" style="8" customWidth="1"/>
    <col min="8177" max="8180" width="6.85546875" style="8" customWidth="1"/>
    <col min="8181" max="8181" width="0.42578125" style="8" customWidth="1"/>
    <col min="8182" max="8410" width="9.140625" style="8"/>
    <col min="8411" max="8412" width="6.42578125" style="8" customWidth="1"/>
    <col min="8413" max="8413" width="16.140625" style="8" customWidth="1"/>
    <col min="8414" max="8414" width="2.7109375" style="8" customWidth="1"/>
    <col min="8415" max="8427" width="6.85546875" style="8" customWidth="1"/>
    <col min="8428" max="8428" width="4.140625" style="8" customWidth="1"/>
    <col min="8429" max="8429" width="2.7109375" style="8" customWidth="1"/>
    <col min="8430" max="8430" width="4.140625" style="8" customWidth="1"/>
    <col min="8431" max="8431" width="0.42578125" style="8" customWidth="1"/>
    <col min="8432" max="8432" width="2.28515625" style="8" customWidth="1"/>
    <col min="8433" max="8436" width="6.85546875" style="8" customWidth="1"/>
    <col min="8437" max="8437" width="0.42578125" style="8" customWidth="1"/>
    <col min="8438" max="8666" width="9.140625" style="8"/>
    <col min="8667" max="8668" width="6.42578125" style="8" customWidth="1"/>
    <col min="8669" max="8669" width="16.140625" style="8" customWidth="1"/>
    <col min="8670" max="8670" width="2.7109375" style="8" customWidth="1"/>
    <col min="8671" max="8683" width="6.85546875" style="8" customWidth="1"/>
    <col min="8684" max="8684" width="4.140625" style="8" customWidth="1"/>
    <col min="8685" max="8685" width="2.7109375" style="8" customWidth="1"/>
    <col min="8686" max="8686" width="4.140625" style="8" customWidth="1"/>
    <col min="8687" max="8687" width="0.42578125" style="8" customWidth="1"/>
    <col min="8688" max="8688" width="2.28515625" style="8" customWidth="1"/>
    <col min="8689" max="8692" width="6.85546875" style="8" customWidth="1"/>
    <col min="8693" max="8693" width="0.42578125" style="8" customWidth="1"/>
    <col min="8694" max="8922" width="9.140625" style="8"/>
    <col min="8923" max="8924" width="6.42578125" style="8" customWidth="1"/>
    <col min="8925" max="8925" width="16.140625" style="8" customWidth="1"/>
    <col min="8926" max="8926" width="2.7109375" style="8" customWidth="1"/>
    <col min="8927" max="8939" width="6.85546875" style="8" customWidth="1"/>
    <col min="8940" max="8940" width="4.140625" style="8" customWidth="1"/>
    <col min="8941" max="8941" width="2.7109375" style="8" customWidth="1"/>
    <col min="8942" max="8942" width="4.140625" style="8" customWidth="1"/>
    <col min="8943" max="8943" width="0.42578125" style="8" customWidth="1"/>
    <col min="8944" max="8944" width="2.28515625" style="8" customWidth="1"/>
    <col min="8945" max="8948" width="6.85546875" style="8" customWidth="1"/>
    <col min="8949" max="8949" width="0.42578125" style="8" customWidth="1"/>
    <col min="8950" max="9178" width="9.140625" style="8"/>
    <col min="9179" max="9180" width="6.42578125" style="8" customWidth="1"/>
    <col min="9181" max="9181" width="16.140625" style="8" customWidth="1"/>
    <col min="9182" max="9182" width="2.7109375" style="8" customWidth="1"/>
    <col min="9183" max="9195" width="6.85546875" style="8" customWidth="1"/>
    <col min="9196" max="9196" width="4.140625" style="8" customWidth="1"/>
    <col min="9197" max="9197" width="2.7109375" style="8" customWidth="1"/>
    <col min="9198" max="9198" width="4.140625" style="8" customWidth="1"/>
    <col min="9199" max="9199" width="0.42578125" style="8" customWidth="1"/>
    <col min="9200" max="9200" width="2.28515625" style="8" customWidth="1"/>
    <col min="9201" max="9204" width="6.85546875" style="8" customWidth="1"/>
    <col min="9205" max="9205" width="0.42578125" style="8" customWidth="1"/>
    <col min="9206" max="9434" width="9.140625" style="8"/>
    <col min="9435" max="9436" width="6.42578125" style="8" customWidth="1"/>
    <col min="9437" max="9437" width="16.140625" style="8" customWidth="1"/>
    <col min="9438" max="9438" width="2.7109375" style="8" customWidth="1"/>
    <col min="9439" max="9451" width="6.85546875" style="8" customWidth="1"/>
    <col min="9452" max="9452" width="4.140625" style="8" customWidth="1"/>
    <col min="9453" max="9453" width="2.7109375" style="8" customWidth="1"/>
    <col min="9454" max="9454" width="4.140625" style="8" customWidth="1"/>
    <col min="9455" max="9455" width="0.42578125" style="8" customWidth="1"/>
    <col min="9456" max="9456" width="2.28515625" style="8" customWidth="1"/>
    <col min="9457" max="9460" width="6.85546875" style="8" customWidth="1"/>
    <col min="9461" max="9461" width="0.42578125" style="8" customWidth="1"/>
    <col min="9462" max="9690" width="9.140625" style="8"/>
    <col min="9691" max="9692" width="6.42578125" style="8" customWidth="1"/>
    <col min="9693" max="9693" width="16.140625" style="8" customWidth="1"/>
    <col min="9694" max="9694" width="2.7109375" style="8" customWidth="1"/>
    <col min="9695" max="9707" width="6.85546875" style="8" customWidth="1"/>
    <col min="9708" max="9708" width="4.140625" style="8" customWidth="1"/>
    <col min="9709" max="9709" width="2.7109375" style="8" customWidth="1"/>
    <col min="9710" max="9710" width="4.140625" style="8" customWidth="1"/>
    <col min="9711" max="9711" width="0.42578125" style="8" customWidth="1"/>
    <col min="9712" max="9712" width="2.28515625" style="8" customWidth="1"/>
    <col min="9713" max="9716" width="6.85546875" style="8" customWidth="1"/>
    <col min="9717" max="9717" width="0.42578125" style="8" customWidth="1"/>
    <col min="9718" max="9946" width="9.140625" style="8"/>
    <col min="9947" max="9948" width="6.42578125" style="8" customWidth="1"/>
    <col min="9949" max="9949" width="16.140625" style="8" customWidth="1"/>
    <col min="9950" max="9950" width="2.7109375" style="8" customWidth="1"/>
    <col min="9951" max="9963" width="6.85546875" style="8" customWidth="1"/>
    <col min="9964" max="9964" width="4.140625" style="8" customWidth="1"/>
    <col min="9965" max="9965" width="2.7109375" style="8" customWidth="1"/>
    <col min="9966" max="9966" width="4.140625" style="8" customWidth="1"/>
    <col min="9967" max="9967" width="0.42578125" style="8" customWidth="1"/>
    <col min="9968" max="9968" width="2.28515625" style="8" customWidth="1"/>
    <col min="9969" max="9972" width="6.85546875" style="8" customWidth="1"/>
    <col min="9973" max="9973" width="0.42578125" style="8" customWidth="1"/>
    <col min="9974" max="10202" width="9.140625" style="8"/>
    <col min="10203" max="10204" width="6.42578125" style="8" customWidth="1"/>
    <col min="10205" max="10205" width="16.140625" style="8" customWidth="1"/>
    <col min="10206" max="10206" width="2.7109375" style="8" customWidth="1"/>
    <col min="10207" max="10219" width="6.85546875" style="8" customWidth="1"/>
    <col min="10220" max="10220" width="4.140625" style="8" customWidth="1"/>
    <col min="10221" max="10221" width="2.7109375" style="8" customWidth="1"/>
    <col min="10222" max="10222" width="4.140625" style="8" customWidth="1"/>
    <col min="10223" max="10223" width="0.42578125" style="8" customWidth="1"/>
    <col min="10224" max="10224" width="2.28515625" style="8" customWidth="1"/>
    <col min="10225" max="10228" width="6.85546875" style="8" customWidth="1"/>
    <col min="10229" max="10229" width="0.42578125" style="8" customWidth="1"/>
    <col min="10230" max="10458" width="9.140625" style="8"/>
    <col min="10459" max="10460" width="6.42578125" style="8" customWidth="1"/>
    <col min="10461" max="10461" width="16.140625" style="8" customWidth="1"/>
    <col min="10462" max="10462" width="2.7109375" style="8" customWidth="1"/>
    <col min="10463" max="10475" width="6.85546875" style="8" customWidth="1"/>
    <col min="10476" max="10476" width="4.140625" style="8" customWidth="1"/>
    <col min="10477" max="10477" width="2.7109375" style="8" customWidth="1"/>
    <col min="10478" max="10478" width="4.140625" style="8" customWidth="1"/>
    <col min="10479" max="10479" width="0.42578125" style="8" customWidth="1"/>
    <col min="10480" max="10480" width="2.28515625" style="8" customWidth="1"/>
    <col min="10481" max="10484" width="6.85546875" style="8" customWidth="1"/>
    <col min="10485" max="10485" width="0.42578125" style="8" customWidth="1"/>
    <col min="10486" max="10714" width="9.140625" style="8"/>
    <col min="10715" max="10716" width="6.42578125" style="8" customWidth="1"/>
    <col min="10717" max="10717" width="16.140625" style="8" customWidth="1"/>
    <col min="10718" max="10718" width="2.7109375" style="8" customWidth="1"/>
    <col min="10719" max="10731" width="6.85546875" style="8" customWidth="1"/>
    <col min="10732" max="10732" width="4.140625" style="8" customWidth="1"/>
    <col min="10733" max="10733" width="2.7109375" style="8" customWidth="1"/>
    <col min="10734" max="10734" width="4.140625" style="8" customWidth="1"/>
    <col min="10735" max="10735" width="0.42578125" style="8" customWidth="1"/>
    <col min="10736" max="10736" width="2.28515625" style="8" customWidth="1"/>
    <col min="10737" max="10740" width="6.85546875" style="8" customWidth="1"/>
    <col min="10741" max="10741" width="0.42578125" style="8" customWidth="1"/>
    <col min="10742" max="10970" width="9.140625" style="8"/>
    <col min="10971" max="10972" width="6.42578125" style="8" customWidth="1"/>
    <col min="10973" max="10973" width="16.140625" style="8" customWidth="1"/>
    <col min="10974" max="10974" width="2.7109375" style="8" customWidth="1"/>
    <col min="10975" max="10987" width="6.85546875" style="8" customWidth="1"/>
    <col min="10988" max="10988" width="4.140625" style="8" customWidth="1"/>
    <col min="10989" max="10989" width="2.7109375" style="8" customWidth="1"/>
    <col min="10990" max="10990" width="4.140625" style="8" customWidth="1"/>
    <col min="10991" max="10991" width="0.42578125" style="8" customWidth="1"/>
    <col min="10992" max="10992" width="2.28515625" style="8" customWidth="1"/>
    <col min="10993" max="10996" width="6.85546875" style="8" customWidth="1"/>
    <col min="10997" max="10997" width="0.42578125" style="8" customWidth="1"/>
    <col min="10998" max="11226" width="9.140625" style="8"/>
    <col min="11227" max="11228" width="6.42578125" style="8" customWidth="1"/>
    <col min="11229" max="11229" width="16.140625" style="8" customWidth="1"/>
    <col min="11230" max="11230" width="2.7109375" style="8" customWidth="1"/>
    <col min="11231" max="11243" width="6.85546875" style="8" customWidth="1"/>
    <col min="11244" max="11244" width="4.140625" style="8" customWidth="1"/>
    <col min="11245" max="11245" width="2.7109375" style="8" customWidth="1"/>
    <col min="11246" max="11246" width="4.140625" style="8" customWidth="1"/>
    <col min="11247" max="11247" width="0.42578125" style="8" customWidth="1"/>
    <col min="11248" max="11248" width="2.28515625" style="8" customWidth="1"/>
    <col min="11249" max="11252" width="6.85546875" style="8" customWidth="1"/>
    <col min="11253" max="11253" width="0.42578125" style="8" customWidth="1"/>
    <col min="11254" max="11482" width="9.140625" style="8"/>
    <col min="11483" max="11484" width="6.42578125" style="8" customWidth="1"/>
    <col min="11485" max="11485" width="16.140625" style="8" customWidth="1"/>
    <col min="11486" max="11486" width="2.7109375" style="8" customWidth="1"/>
    <col min="11487" max="11499" width="6.85546875" style="8" customWidth="1"/>
    <col min="11500" max="11500" width="4.140625" style="8" customWidth="1"/>
    <col min="11501" max="11501" width="2.7109375" style="8" customWidth="1"/>
    <col min="11502" max="11502" width="4.140625" style="8" customWidth="1"/>
    <col min="11503" max="11503" width="0.42578125" style="8" customWidth="1"/>
    <col min="11504" max="11504" width="2.28515625" style="8" customWidth="1"/>
    <col min="11505" max="11508" width="6.85546875" style="8" customWidth="1"/>
    <col min="11509" max="11509" width="0.42578125" style="8" customWidth="1"/>
    <col min="11510" max="11738" width="9.140625" style="8"/>
    <col min="11739" max="11740" width="6.42578125" style="8" customWidth="1"/>
    <col min="11741" max="11741" width="16.140625" style="8" customWidth="1"/>
    <col min="11742" max="11742" width="2.7109375" style="8" customWidth="1"/>
    <col min="11743" max="11755" width="6.85546875" style="8" customWidth="1"/>
    <col min="11756" max="11756" width="4.140625" style="8" customWidth="1"/>
    <col min="11757" max="11757" width="2.7109375" style="8" customWidth="1"/>
    <col min="11758" max="11758" width="4.140625" style="8" customWidth="1"/>
    <col min="11759" max="11759" width="0.42578125" style="8" customWidth="1"/>
    <col min="11760" max="11760" width="2.28515625" style="8" customWidth="1"/>
    <col min="11761" max="11764" width="6.85546875" style="8" customWidth="1"/>
    <col min="11765" max="11765" width="0.42578125" style="8" customWidth="1"/>
    <col min="11766" max="11994" width="9.140625" style="8"/>
    <col min="11995" max="11996" width="6.42578125" style="8" customWidth="1"/>
    <col min="11997" max="11997" width="16.140625" style="8" customWidth="1"/>
    <col min="11998" max="11998" width="2.7109375" style="8" customWidth="1"/>
    <col min="11999" max="12011" width="6.85546875" style="8" customWidth="1"/>
    <col min="12012" max="12012" width="4.140625" style="8" customWidth="1"/>
    <col min="12013" max="12013" width="2.7109375" style="8" customWidth="1"/>
    <col min="12014" max="12014" width="4.140625" style="8" customWidth="1"/>
    <col min="12015" max="12015" width="0.42578125" style="8" customWidth="1"/>
    <col min="12016" max="12016" width="2.28515625" style="8" customWidth="1"/>
    <col min="12017" max="12020" width="6.85546875" style="8" customWidth="1"/>
    <col min="12021" max="12021" width="0.42578125" style="8" customWidth="1"/>
    <col min="12022" max="12250" width="9.140625" style="8"/>
    <col min="12251" max="12252" width="6.42578125" style="8" customWidth="1"/>
    <col min="12253" max="12253" width="16.140625" style="8" customWidth="1"/>
    <col min="12254" max="12254" width="2.7109375" style="8" customWidth="1"/>
    <col min="12255" max="12267" width="6.85546875" style="8" customWidth="1"/>
    <col min="12268" max="12268" width="4.140625" style="8" customWidth="1"/>
    <col min="12269" max="12269" width="2.7109375" style="8" customWidth="1"/>
    <col min="12270" max="12270" width="4.140625" style="8" customWidth="1"/>
    <col min="12271" max="12271" width="0.42578125" style="8" customWidth="1"/>
    <col min="12272" max="12272" width="2.28515625" style="8" customWidth="1"/>
    <col min="12273" max="12276" width="6.85546875" style="8" customWidth="1"/>
    <col min="12277" max="12277" width="0.42578125" style="8" customWidth="1"/>
    <col min="12278" max="12506" width="9.140625" style="8"/>
    <col min="12507" max="12508" width="6.42578125" style="8" customWidth="1"/>
    <col min="12509" max="12509" width="16.140625" style="8" customWidth="1"/>
    <col min="12510" max="12510" width="2.7109375" style="8" customWidth="1"/>
    <col min="12511" max="12523" width="6.85546875" style="8" customWidth="1"/>
    <col min="12524" max="12524" width="4.140625" style="8" customWidth="1"/>
    <col min="12525" max="12525" width="2.7109375" style="8" customWidth="1"/>
    <col min="12526" max="12526" width="4.140625" style="8" customWidth="1"/>
    <col min="12527" max="12527" width="0.42578125" style="8" customWidth="1"/>
    <col min="12528" max="12528" width="2.28515625" style="8" customWidth="1"/>
    <col min="12529" max="12532" width="6.85546875" style="8" customWidth="1"/>
    <col min="12533" max="12533" width="0.42578125" style="8" customWidth="1"/>
    <col min="12534" max="12762" width="9.140625" style="8"/>
    <col min="12763" max="12764" width="6.42578125" style="8" customWidth="1"/>
    <col min="12765" max="12765" width="16.140625" style="8" customWidth="1"/>
    <col min="12766" max="12766" width="2.7109375" style="8" customWidth="1"/>
    <col min="12767" max="12779" width="6.85546875" style="8" customWidth="1"/>
    <col min="12780" max="12780" width="4.140625" style="8" customWidth="1"/>
    <col min="12781" max="12781" width="2.7109375" style="8" customWidth="1"/>
    <col min="12782" max="12782" width="4.140625" style="8" customWidth="1"/>
    <col min="12783" max="12783" width="0.42578125" style="8" customWidth="1"/>
    <col min="12784" max="12784" width="2.28515625" style="8" customWidth="1"/>
    <col min="12785" max="12788" width="6.85546875" style="8" customWidth="1"/>
    <col min="12789" max="12789" width="0.42578125" style="8" customWidth="1"/>
    <col min="12790" max="13018" width="9.140625" style="8"/>
    <col min="13019" max="13020" width="6.42578125" style="8" customWidth="1"/>
    <col min="13021" max="13021" width="16.140625" style="8" customWidth="1"/>
    <col min="13022" max="13022" width="2.7109375" style="8" customWidth="1"/>
    <col min="13023" max="13035" width="6.85546875" style="8" customWidth="1"/>
    <col min="13036" max="13036" width="4.140625" style="8" customWidth="1"/>
    <col min="13037" max="13037" width="2.7109375" style="8" customWidth="1"/>
    <col min="13038" max="13038" width="4.140625" style="8" customWidth="1"/>
    <col min="13039" max="13039" width="0.42578125" style="8" customWidth="1"/>
    <col min="13040" max="13040" width="2.28515625" style="8" customWidth="1"/>
    <col min="13041" max="13044" width="6.85546875" style="8" customWidth="1"/>
    <col min="13045" max="13045" width="0.42578125" style="8" customWidth="1"/>
    <col min="13046" max="13274" width="9.140625" style="8"/>
    <col min="13275" max="13276" width="6.42578125" style="8" customWidth="1"/>
    <col min="13277" max="13277" width="16.140625" style="8" customWidth="1"/>
    <col min="13278" max="13278" width="2.7109375" style="8" customWidth="1"/>
    <col min="13279" max="13291" width="6.85546875" style="8" customWidth="1"/>
    <col min="13292" max="13292" width="4.140625" style="8" customWidth="1"/>
    <col min="13293" max="13293" width="2.7109375" style="8" customWidth="1"/>
    <col min="13294" max="13294" width="4.140625" style="8" customWidth="1"/>
    <col min="13295" max="13295" width="0.42578125" style="8" customWidth="1"/>
    <col min="13296" max="13296" width="2.28515625" style="8" customWidth="1"/>
    <col min="13297" max="13300" width="6.85546875" style="8" customWidth="1"/>
    <col min="13301" max="13301" width="0.42578125" style="8" customWidth="1"/>
    <col min="13302" max="13530" width="9.140625" style="8"/>
    <col min="13531" max="13532" width="6.42578125" style="8" customWidth="1"/>
    <col min="13533" max="13533" width="16.140625" style="8" customWidth="1"/>
    <col min="13534" max="13534" width="2.7109375" style="8" customWidth="1"/>
    <col min="13535" max="13547" width="6.85546875" style="8" customWidth="1"/>
    <col min="13548" max="13548" width="4.140625" style="8" customWidth="1"/>
    <col min="13549" max="13549" width="2.7109375" style="8" customWidth="1"/>
    <col min="13550" max="13550" width="4.140625" style="8" customWidth="1"/>
    <col min="13551" max="13551" width="0.42578125" style="8" customWidth="1"/>
    <col min="13552" max="13552" width="2.28515625" style="8" customWidth="1"/>
    <col min="13553" max="13556" width="6.85546875" style="8" customWidth="1"/>
    <col min="13557" max="13557" width="0.42578125" style="8" customWidth="1"/>
    <col min="13558" max="13786" width="9.140625" style="8"/>
    <col min="13787" max="13788" width="6.42578125" style="8" customWidth="1"/>
    <col min="13789" max="13789" width="16.140625" style="8" customWidth="1"/>
    <col min="13790" max="13790" width="2.7109375" style="8" customWidth="1"/>
    <col min="13791" max="13803" width="6.85546875" style="8" customWidth="1"/>
    <col min="13804" max="13804" width="4.140625" style="8" customWidth="1"/>
    <col min="13805" max="13805" width="2.7109375" style="8" customWidth="1"/>
    <col min="13806" max="13806" width="4.140625" style="8" customWidth="1"/>
    <col min="13807" max="13807" width="0.42578125" style="8" customWidth="1"/>
    <col min="13808" max="13808" width="2.28515625" style="8" customWidth="1"/>
    <col min="13809" max="13812" width="6.85546875" style="8" customWidth="1"/>
    <col min="13813" max="13813" width="0.42578125" style="8" customWidth="1"/>
    <col min="13814" max="14042" width="9.140625" style="8"/>
    <col min="14043" max="14044" width="6.42578125" style="8" customWidth="1"/>
    <col min="14045" max="14045" width="16.140625" style="8" customWidth="1"/>
    <col min="14046" max="14046" width="2.7109375" style="8" customWidth="1"/>
    <col min="14047" max="14059" width="6.85546875" style="8" customWidth="1"/>
    <col min="14060" max="14060" width="4.140625" style="8" customWidth="1"/>
    <col min="14061" max="14061" width="2.7109375" style="8" customWidth="1"/>
    <col min="14062" max="14062" width="4.140625" style="8" customWidth="1"/>
    <col min="14063" max="14063" width="0.42578125" style="8" customWidth="1"/>
    <col min="14064" max="14064" width="2.28515625" style="8" customWidth="1"/>
    <col min="14065" max="14068" width="6.85546875" style="8" customWidth="1"/>
    <col min="14069" max="14069" width="0.42578125" style="8" customWidth="1"/>
    <col min="14070" max="14298" width="9.140625" style="8"/>
    <col min="14299" max="14300" width="6.42578125" style="8" customWidth="1"/>
    <col min="14301" max="14301" width="16.140625" style="8" customWidth="1"/>
    <col min="14302" max="14302" width="2.7109375" style="8" customWidth="1"/>
    <col min="14303" max="14315" width="6.85546875" style="8" customWidth="1"/>
    <col min="14316" max="14316" width="4.140625" style="8" customWidth="1"/>
    <col min="14317" max="14317" width="2.7109375" style="8" customWidth="1"/>
    <col min="14318" max="14318" width="4.140625" style="8" customWidth="1"/>
    <col min="14319" max="14319" width="0.42578125" style="8" customWidth="1"/>
    <col min="14320" max="14320" width="2.28515625" style="8" customWidth="1"/>
    <col min="14321" max="14324" width="6.85546875" style="8" customWidth="1"/>
    <col min="14325" max="14325" width="0.42578125" style="8" customWidth="1"/>
    <col min="14326" max="14554" width="9.140625" style="8"/>
    <col min="14555" max="14556" width="6.42578125" style="8" customWidth="1"/>
    <col min="14557" max="14557" width="16.140625" style="8" customWidth="1"/>
    <col min="14558" max="14558" width="2.7109375" style="8" customWidth="1"/>
    <col min="14559" max="14571" width="6.85546875" style="8" customWidth="1"/>
    <col min="14572" max="14572" width="4.140625" style="8" customWidth="1"/>
    <col min="14573" max="14573" width="2.7109375" style="8" customWidth="1"/>
    <col min="14574" max="14574" width="4.140625" style="8" customWidth="1"/>
    <col min="14575" max="14575" width="0.42578125" style="8" customWidth="1"/>
    <col min="14576" max="14576" width="2.28515625" style="8" customWidth="1"/>
    <col min="14577" max="14580" width="6.85546875" style="8" customWidth="1"/>
    <col min="14581" max="14581" width="0.42578125" style="8" customWidth="1"/>
    <col min="14582" max="14810" width="9.140625" style="8"/>
    <col min="14811" max="14812" width="6.42578125" style="8" customWidth="1"/>
    <col min="14813" max="14813" width="16.140625" style="8" customWidth="1"/>
    <col min="14814" max="14814" width="2.7109375" style="8" customWidth="1"/>
    <col min="14815" max="14827" width="6.85546875" style="8" customWidth="1"/>
    <col min="14828" max="14828" width="4.140625" style="8" customWidth="1"/>
    <col min="14829" max="14829" width="2.7109375" style="8" customWidth="1"/>
    <col min="14830" max="14830" width="4.140625" style="8" customWidth="1"/>
    <col min="14831" max="14831" width="0.42578125" style="8" customWidth="1"/>
    <col min="14832" max="14832" width="2.28515625" style="8" customWidth="1"/>
    <col min="14833" max="14836" width="6.85546875" style="8" customWidth="1"/>
    <col min="14837" max="14837" width="0.42578125" style="8" customWidth="1"/>
    <col min="14838" max="15066" width="9.140625" style="8"/>
    <col min="15067" max="15068" width="6.42578125" style="8" customWidth="1"/>
    <col min="15069" max="15069" width="16.140625" style="8" customWidth="1"/>
    <col min="15070" max="15070" width="2.7109375" style="8" customWidth="1"/>
    <col min="15071" max="15083" width="6.85546875" style="8" customWidth="1"/>
    <col min="15084" max="15084" width="4.140625" style="8" customWidth="1"/>
    <col min="15085" max="15085" width="2.7109375" style="8" customWidth="1"/>
    <col min="15086" max="15086" width="4.140625" style="8" customWidth="1"/>
    <col min="15087" max="15087" width="0.42578125" style="8" customWidth="1"/>
    <col min="15088" max="15088" width="2.28515625" style="8" customWidth="1"/>
    <col min="15089" max="15092" width="6.85546875" style="8" customWidth="1"/>
    <col min="15093" max="15093" width="0.42578125" style="8" customWidth="1"/>
    <col min="15094" max="15322" width="9.140625" style="8"/>
    <col min="15323" max="15324" width="6.42578125" style="8" customWidth="1"/>
    <col min="15325" max="15325" width="16.140625" style="8" customWidth="1"/>
    <col min="15326" max="15326" width="2.7109375" style="8" customWidth="1"/>
    <col min="15327" max="15339" width="6.85546875" style="8" customWidth="1"/>
    <col min="15340" max="15340" width="4.140625" style="8" customWidth="1"/>
    <col min="15341" max="15341" width="2.7109375" style="8" customWidth="1"/>
    <col min="15342" max="15342" width="4.140625" style="8" customWidth="1"/>
    <col min="15343" max="15343" width="0.42578125" style="8" customWidth="1"/>
    <col min="15344" max="15344" width="2.28515625" style="8" customWidth="1"/>
    <col min="15345" max="15348" width="6.85546875" style="8" customWidth="1"/>
    <col min="15349" max="15349" width="0.42578125" style="8" customWidth="1"/>
    <col min="15350" max="15578" width="9.140625" style="8"/>
    <col min="15579" max="15580" width="6.42578125" style="8" customWidth="1"/>
    <col min="15581" max="15581" width="16.140625" style="8" customWidth="1"/>
    <col min="15582" max="15582" width="2.7109375" style="8" customWidth="1"/>
    <col min="15583" max="15595" width="6.85546875" style="8" customWidth="1"/>
    <col min="15596" max="15596" width="4.140625" style="8" customWidth="1"/>
    <col min="15597" max="15597" width="2.7109375" style="8" customWidth="1"/>
    <col min="15598" max="15598" width="4.140625" style="8" customWidth="1"/>
    <col min="15599" max="15599" width="0.42578125" style="8" customWidth="1"/>
    <col min="15600" max="15600" width="2.28515625" style="8" customWidth="1"/>
    <col min="15601" max="15604" width="6.85546875" style="8" customWidth="1"/>
    <col min="15605" max="15605" width="0.42578125" style="8" customWidth="1"/>
    <col min="15606" max="15834" width="9.140625" style="8"/>
    <col min="15835" max="15836" width="6.42578125" style="8" customWidth="1"/>
    <col min="15837" max="15837" width="16.140625" style="8" customWidth="1"/>
    <col min="15838" max="15838" width="2.7109375" style="8" customWidth="1"/>
    <col min="15839" max="15851" width="6.85546875" style="8" customWidth="1"/>
    <col min="15852" max="15852" width="4.140625" style="8" customWidth="1"/>
    <col min="15853" max="15853" width="2.7109375" style="8" customWidth="1"/>
    <col min="15854" max="15854" width="4.140625" style="8" customWidth="1"/>
    <col min="15855" max="15855" width="0.42578125" style="8" customWidth="1"/>
    <col min="15856" max="15856" width="2.28515625" style="8" customWidth="1"/>
    <col min="15857" max="15860" width="6.85546875" style="8" customWidth="1"/>
    <col min="15861" max="15861" width="0.42578125" style="8" customWidth="1"/>
    <col min="15862" max="16090" width="9.140625" style="8"/>
    <col min="16091" max="16092" width="6.42578125" style="8" customWidth="1"/>
    <col min="16093" max="16093" width="16.140625" style="8" customWidth="1"/>
    <col min="16094" max="16094" width="2.7109375" style="8" customWidth="1"/>
    <col min="16095" max="16107" width="6.85546875" style="8" customWidth="1"/>
    <col min="16108" max="16108" width="4.140625" style="8" customWidth="1"/>
    <col min="16109" max="16109" width="2.7109375" style="8" customWidth="1"/>
    <col min="16110" max="16110" width="4.140625" style="8" customWidth="1"/>
    <col min="16111" max="16111" width="0.42578125" style="8" customWidth="1"/>
    <col min="16112" max="16112" width="2.28515625" style="8" customWidth="1"/>
    <col min="16113" max="16116" width="6.85546875" style="8" customWidth="1"/>
    <col min="16117" max="16117" width="0.42578125" style="8" customWidth="1"/>
    <col min="16118" max="16384" width="9.140625" style="8"/>
  </cols>
  <sheetData>
    <row r="1" spans="2:10" s="5" customFormat="1" ht="21.75" customHeight="1" x14ac:dyDescent="0.2">
      <c r="B1" s="430" t="s">
        <v>113</v>
      </c>
      <c r="C1" s="430"/>
      <c r="D1" s="430"/>
      <c r="E1" s="430"/>
      <c r="F1" s="430"/>
      <c r="G1" s="430"/>
      <c r="H1" s="430"/>
      <c r="I1" s="430"/>
      <c r="J1" s="430"/>
    </row>
    <row r="2" spans="2:10" s="5" customFormat="1" ht="21.75" customHeight="1" x14ac:dyDescent="0.2">
      <c r="B2" s="431" t="s">
        <v>117</v>
      </c>
      <c r="C2" s="431"/>
      <c r="D2" s="431"/>
      <c r="E2" s="431"/>
      <c r="F2" s="431"/>
      <c r="G2" s="431"/>
      <c r="H2" s="431"/>
      <c r="I2" s="431"/>
      <c r="J2" s="431"/>
    </row>
    <row r="3" spans="2:10" s="257" customFormat="1" ht="27.75" customHeight="1" thickBot="1" x14ac:dyDescent="0.25">
      <c r="B3" s="432" t="str">
        <f>'ReadMe TAP P.2'!$E$10&amp;'ReadMe TAP P.2'!$H$10&amp;"  ("&amp;'ReadMe TAP P.2'!$H$12&amp;")"</f>
        <v>โรงเรียนบ้านทุ่งยาว  (1057120512)</v>
      </c>
      <c r="C3" s="432"/>
      <c r="D3" s="432"/>
      <c r="E3" s="432"/>
      <c r="F3" s="433" t="str">
        <f>'ReadMe TAP P.2'!$E$13&amp;'ReadMe TAP P.2'!$H$13&amp;"  "&amp;'ReadMe TAP P.2'!$E$14&amp;'ReadMe TAP P.2'!$H$14</f>
        <v>อำเภอเวียงป่าเป้า  จังหวัดเชียงราย</v>
      </c>
      <c r="G3" s="433"/>
      <c r="H3" s="433"/>
      <c r="I3" s="433"/>
      <c r="J3" s="433"/>
    </row>
    <row r="4" spans="2:10" s="10" customFormat="1" ht="29.25" customHeight="1" thickBot="1" x14ac:dyDescent="0.25">
      <c r="B4" s="434" t="s">
        <v>98</v>
      </c>
      <c r="C4" s="435"/>
      <c r="D4" s="435"/>
      <c r="E4" s="435"/>
      <c r="F4" s="435"/>
      <c r="G4" s="435"/>
      <c r="H4" s="435"/>
      <c r="I4" s="435"/>
      <c r="J4" s="436"/>
    </row>
    <row r="5" spans="2:10" s="7" customFormat="1" ht="20.25" customHeight="1" x14ac:dyDescent="0.2">
      <c r="B5" s="422" t="s">
        <v>1</v>
      </c>
      <c r="C5" s="425" t="s">
        <v>2</v>
      </c>
      <c r="D5" s="422" t="s">
        <v>49</v>
      </c>
      <c r="E5" s="428" t="s">
        <v>114</v>
      </c>
      <c r="F5" s="428"/>
      <c r="G5" s="428"/>
      <c r="H5" s="428"/>
      <c r="I5" s="428"/>
      <c r="J5" s="429"/>
    </row>
    <row r="6" spans="2:10" s="6" customFormat="1" ht="20.25" customHeight="1" x14ac:dyDescent="0.55000000000000004">
      <c r="B6" s="423"/>
      <c r="C6" s="426"/>
      <c r="D6" s="423"/>
      <c r="E6" s="258" t="s">
        <v>66</v>
      </c>
      <c r="F6" s="259" t="s">
        <v>67</v>
      </c>
      <c r="G6" s="259" t="s">
        <v>68</v>
      </c>
      <c r="H6" s="259" t="s">
        <v>69</v>
      </c>
      <c r="I6" s="259" t="s">
        <v>70</v>
      </c>
      <c r="J6" s="260" t="s">
        <v>115</v>
      </c>
    </row>
    <row r="7" spans="2:10" s="7" customFormat="1" ht="20.25" customHeight="1" thickBot="1" x14ac:dyDescent="0.25">
      <c r="B7" s="424"/>
      <c r="C7" s="427"/>
      <c r="D7" s="424"/>
      <c r="E7" s="261">
        <v>44</v>
      </c>
      <c r="F7" s="262">
        <v>8</v>
      </c>
      <c r="G7" s="262">
        <v>20</v>
      </c>
      <c r="H7" s="262">
        <v>16</v>
      </c>
      <c r="I7" s="262">
        <v>12</v>
      </c>
      <c r="J7" s="263">
        <v>100</v>
      </c>
    </row>
    <row r="8" spans="2:10" s="11" customFormat="1" ht="19.5" customHeight="1" x14ac:dyDescent="0.45">
      <c r="B8" s="264">
        <v>1</v>
      </c>
      <c r="C8" s="265">
        <v>1</v>
      </c>
      <c r="D8" s="327" t="s">
        <v>134</v>
      </c>
      <c r="E8" s="328">
        <v>20</v>
      </c>
      <c r="F8" s="328">
        <v>4</v>
      </c>
      <c r="G8" s="328">
        <v>16</v>
      </c>
      <c r="H8" s="328">
        <v>4</v>
      </c>
      <c r="I8" s="328">
        <v>4</v>
      </c>
      <c r="J8" s="269">
        <f>SUM(E8:I8)</f>
        <v>48</v>
      </c>
    </row>
    <row r="9" spans="2:10" s="11" customFormat="1" ht="19.5" customHeight="1" x14ac:dyDescent="0.2">
      <c r="B9" s="270">
        <v>1</v>
      </c>
      <c r="C9" s="271">
        <v>2</v>
      </c>
      <c r="D9" s="272"/>
      <c r="E9" s="273"/>
      <c r="F9" s="274"/>
      <c r="G9" s="274"/>
      <c r="H9" s="274"/>
      <c r="I9" s="274"/>
      <c r="J9" s="275">
        <f t="shared" ref="J9:J67" si="0">SUM(E9:I9)</f>
        <v>0</v>
      </c>
    </row>
    <row r="10" spans="2:10" s="11" customFormat="1" ht="19.5" customHeight="1" x14ac:dyDescent="0.2">
      <c r="B10" s="270">
        <v>1</v>
      </c>
      <c r="C10" s="271">
        <v>3</v>
      </c>
      <c r="D10" s="272"/>
      <c r="E10" s="273"/>
      <c r="F10" s="274"/>
      <c r="G10" s="274"/>
      <c r="H10" s="274"/>
      <c r="I10" s="274"/>
      <c r="J10" s="275">
        <f t="shared" si="0"/>
        <v>0</v>
      </c>
    </row>
    <row r="11" spans="2:10" s="11" customFormat="1" ht="19.5" customHeight="1" x14ac:dyDescent="0.2">
      <c r="B11" s="270">
        <v>1</v>
      </c>
      <c r="C11" s="271">
        <v>4</v>
      </c>
      <c r="D11" s="272"/>
      <c r="E11" s="273"/>
      <c r="F11" s="274"/>
      <c r="G11" s="274"/>
      <c r="H11" s="274"/>
      <c r="I11" s="274"/>
      <c r="J11" s="275">
        <f t="shared" si="0"/>
        <v>0</v>
      </c>
    </row>
    <row r="12" spans="2:10" s="11" customFormat="1" ht="19.5" customHeight="1" thickBot="1" x14ac:dyDescent="0.25">
      <c r="B12" s="276">
        <v>1</v>
      </c>
      <c r="C12" s="277">
        <v>5</v>
      </c>
      <c r="D12" s="278"/>
      <c r="E12" s="279"/>
      <c r="F12" s="280"/>
      <c r="G12" s="280"/>
      <c r="H12" s="280"/>
      <c r="I12" s="280"/>
      <c r="J12" s="281">
        <f t="shared" si="0"/>
        <v>0</v>
      </c>
    </row>
    <row r="13" spans="2:10" s="11" customFormat="1" ht="19.5" customHeight="1" x14ac:dyDescent="0.2">
      <c r="B13" s="264">
        <v>1</v>
      </c>
      <c r="C13" s="282">
        <v>6</v>
      </c>
      <c r="D13" s="283"/>
      <c r="E13" s="267"/>
      <c r="F13" s="268"/>
      <c r="G13" s="268"/>
      <c r="H13" s="268"/>
      <c r="I13" s="268"/>
      <c r="J13" s="269">
        <f t="shared" si="0"/>
        <v>0</v>
      </c>
    </row>
    <row r="14" spans="2:10" s="11" customFormat="1" ht="19.5" customHeight="1" x14ac:dyDescent="0.2">
      <c r="B14" s="270">
        <v>1</v>
      </c>
      <c r="C14" s="271">
        <v>7</v>
      </c>
      <c r="D14" s="272"/>
      <c r="E14" s="273"/>
      <c r="F14" s="274"/>
      <c r="G14" s="274"/>
      <c r="H14" s="274"/>
      <c r="I14" s="274"/>
      <c r="J14" s="275">
        <f t="shared" si="0"/>
        <v>0</v>
      </c>
    </row>
    <row r="15" spans="2:10" s="11" customFormat="1" ht="19.5" customHeight="1" x14ac:dyDescent="0.2">
      <c r="B15" s="270">
        <v>1</v>
      </c>
      <c r="C15" s="271">
        <v>8</v>
      </c>
      <c r="D15" s="272"/>
      <c r="E15" s="273"/>
      <c r="F15" s="274"/>
      <c r="G15" s="274"/>
      <c r="H15" s="274"/>
      <c r="I15" s="274"/>
      <c r="J15" s="275">
        <f t="shared" si="0"/>
        <v>0</v>
      </c>
    </row>
    <row r="16" spans="2:10" s="11" customFormat="1" ht="19.5" customHeight="1" x14ac:dyDescent="0.2">
      <c r="B16" s="270">
        <v>1</v>
      </c>
      <c r="C16" s="271">
        <v>9</v>
      </c>
      <c r="D16" s="272"/>
      <c r="E16" s="273"/>
      <c r="F16" s="274"/>
      <c r="G16" s="274"/>
      <c r="H16" s="274"/>
      <c r="I16" s="274"/>
      <c r="J16" s="275">
        <f t="shared" si="0"/>
        <v>0</v>
      </c>
    </row>
    <row r="17" spans="2:10" s="11" customFormat="1" ht="19.5" customHeight="1" thickBot="1" x14ac:dyDescent="0.25">
      <c r="B17" s="276">
        <v>1</v>
      </c>
      <c r="C17" s="284">
        <v>10</v>
      </c>
      <c r="D17" s="285"/>
      <c r="E17" s="279"/>
      <c r="F17" s="280"/>
      <c r="G17" s="280"/>
      <c r="H17" s="280"/>
      <c r="I17" s="280"/>
      <c r="J17" s="281">
        <f t="shared" si="0"/>
        <v>0</v>
      </c>
    </row>
    <row r="18" spans="2:10" s="11" customFormat="1" ht="19.5" customHeight="1" x14ac:dyDescent="0.2">
      <c r="B18" s="264">
        <v>1</v>
      </c>
      <c r="C18" s="265">
        <v>11</v>
      </c>
      <c r="D18" s="266"/>
      <c r="E18" s="267"/>
      <c r="F18" s="268"/>
      <c r="G18" s="268"/>
      <c r="H18" s="268"/>
      <c r="I18" s="268"/>
      <c r="J18" s="269">
        <f t="shared" si="0"/>
        <v>0</v>
      </c>
    </row>
    <row r="19" spans="2:10" s="11" customFormat="1" ht="19.5" customHeight="1" x14ac:dyDescent="0.2">
      <c r="B19" s="270">
        <v>1</v>
      </c>
      <c r="C19" s="271">
        <v>12</v>
      </c>
      <c r="D19" s="272"/>
      <c r="E19" s="273"/>
      <c r="F19" s="274"/>
      <c r="G19" s="274"/>
      <c r="H19" s="274"/>
      <c r="I19" s="274"/>
      <c r="J19" s="275">
        <f t="shared" si="0"/>
        <v>0</v>
      </c>
    </row>
    <row r="20" spans="2:10" s="11" customFormat="1" ht="19.5" customHeight="1" x14ac:dyDescent="0.2">
      <c r="B20" s="270">
        <v>1</v>
      </c>
      <c r="C20" s="271">
        <v>13</v>
      </c>
      <c r="D20" s="272"/>
      <c r="E20" s="273"/>
      <c r="F20" s="274"/>
      <c r="G20" s="274"/>
      <c r="H20" s="274"/>
      <c r="I20" s="274"/>
      <c r="J20" s="275">
        <f t="shared" si="0"/>
        <v>0</v>
      </c>
    </row>
    <row r="21" spans="2:10" s="11" customFormat="1" ht="19.5" customHeight="1" x14ac:dyDescent="0.2">
      <c r="B21" s="270">
        <v>1</v>
      </c>
      <c r="C21" s="271">
        <v>14</v>
      </c>
      <c r="D21" s="272"/>
      <c r="E21" s="273"/>
      <c r="F21" s="274"/>
      <c r="G21" s="274"/>
      <c r="H21" s="274"/>
      <c r="I21" s="274"/>
      <c r="J21" s="275">
        <f t="shared" si="0"/>
        <v>0</v>
      </c>
    </row>
    <row r="22" spans="2:10" s="11" customFormat="1" ht="19.5" customHeight="1" thickBot="1" x14ac:dyDescent="0.25">
      <c r="B22" s="276">
        <v>1</v>
      </c>
      <c r="C22" s="277">
        <v>15</v>
      </c>
      <c r="D22" s="278"/>
      <c r="E22" s="279"/>
      <c r="F22" s="280"/>
      <c r="G22" s="280"/>
      <c r="H22" s="280"/>
      <c r="I22" s="280"/>
      <c r="J22" s="281">
        <f t="shared" si="0"/>
        <v>0</v>
      </c>
    </row>
    <row r="23" spans="2:10" s="11" customFormat="1" ht="19.5" customHeight="1" x14ac:dyDescent="0.2">
      <c r="B23" s="264">
        <v>1</v>
      </c>
      <c r="C23" s="265">
        <v>16</v>
      </c>
      <c r="D23" s="266"/>
      <c r="E23" s="267"/>
      <c r="F23" s="268"/>
      <c r="G23" s="268"/>
      <c r="H23" s="268"/>
      <c r="I23" s="268"/>
      <c r="J23" s="269">
        <f t="shared" si="0"/>
        <v>0</v>
      </c>
    </row>
    <row r="24" spans="2:10" s="11" customFormat="1" ht="19.5" customHeight="1" x14ac:dyDescent="0.2">
      <c r="B24" s="270">
        <v>1</v>
      </c>
      <c r="C24" s="271">
        <v>17</v>
      </c>
      <c r="D24" s="272"/>
      <c r="E24" s="273"/>
      <c r="F24" s="274"/>
      <c r="G24" s="274"/>
      <c r="H24" s="274"/>
      <c r="I24" s="274"/>
      <c r="J24" s="275">
        <f t="shared" si="0"/>
        <v>0</v>
      </c>
    </row>
    <row r="25" spans="2:10" s="11" customFormat="1" ht="19.5" customHeight="1" x14ac:dyDescent="0.2">
      <c r="B25" s="270">
        <v>1</v>
      </c>
      <c r="C25" s="271">
        <v>18</v>
      </c>
      <c r="D25" s="272"/>
      <c r="E25" s="273"/>
      <c r="F25" s="274"/>
      <c r="G25" s="274"/>
      <c r="H25" s="274"/>
      <c r="I25" s="274"/>
      <c r="J25" s="275">
        <f t="shared" si="0"/>
        <v>0</v>
      </c>
    </row>
    <row r="26" spans="2:10" s="11" customFormat="1" ht="19.5" customHeight="1" x14ac:dyDescent="0.2">
      <c r="B26" s="270">
        <v>1</v>
      </c>
      <c r="C26" s="271">
        <v>19</v>
      </c>
      <c r="D26" s="272"/>
      <c r="E26" s="273"/>
      <c r="F26" s="274"/>
      <c r="G26" s="274"/>
      <c r="H26" s="274"/>
      <c r="I26" s="274"/>
      <c r="J26" s="275">
        <f t="shared" si="0"/>
        <v>0</v>
      </c>
    </row>
    <row r="27" spans="2:10" s="11" customFormat="1" ht="19.5" customHeight="1" thickBot="1" x14ac:dyDescent="0.25">
      <c r="B27" s="276">
        <v>1</v>
      </c>
      <c r="C27" s="277">
        <v>20</v>
      </c>
      <c r="D27" s="278"/>
      <c r="E27" s="279"/>
      <c r="F27" s="280"/>
      <c r="G27" s="280"/>
      <c r="H27" s="280"/>
      <c r="I27" s="280"/>
      <c r="J27" s="281">
        <f t="shared" si="0"/>
        <v>0</v>
      </c>
    </row>
    <row r="28" spans="2:10" s="11" customFormat="1" ht="20.25" customHeight="1" x14ac:dyDescent="0.2">
      <c r="B28" s="264">
        <v>1</v>
      </c>
      <c r="C28" s="265">
        <v>21</v>
      </c>
      <c r="D28" s="266"/>
      <c r="E28" s="267"/>
      <c r="F28" s="268"/>
      <c r="G28" s="268"/>
      <c r="H28" s="268"/>
      <c r="I28" s="268"/>
      <c r="J28" s="269">
        <f t="shared" si="0"/>
        <v>0</v>
      </c>
    </row>
    <row r="29" spans="2:10" s="11" customFormat="1" ht="20.25" customHeight="1" x14ac:dyDescent="0.2">
      <c r="B29" s="270">
        <v>1</v>
      </c>
      <c r="C29" s="271">
        <v>22</v>
      </c>
      <c r="D29" s="272"/>
      <c r="E29" s="273"/>
      <c r="F29" s="274"/>
      <c r="G29" s="274"/>
      <c r="H29" s="274"/>
      <c r="I29" s="274"/>
      <c r="J29" s="275">
        <f t="shared" si="0"/>
        <v>0</v>
      </c>
    </row>
    <row r="30" spans="2:10" s="11" customFormat="1" ht="20.25" customHeight="1" x14ac:dyDescent="0.2">
      <c r="B30" s="270">
        <v>1</v>
      </c>
      <c r="C30" s="271">
        <v>23</v>
      </c>
      <c r="D30" s="272"/>
      <c r="E30" s="273"/>
      <c r="F30" s="274"/>
      <c r="G30" s="274"/>
      <c r="H30" s="274"/>
      <c r="I30" s="274"/>
      <c r="J30" s="275">
        <f t="shared" si="0"/>
        <v>0</v>
      </c>
    </row>
    <row r="31" spans="2:10" s="11" customFormat="1" ht="20.25" customHeight="1" x14ac:dyDescent="0.2">
      <c r="B31" s="270">
        <v>1</v>
      </c>
      <c r="C31" s="271">
        <v>24</v>
      </c>
      <c r="D31" s="272"/>
      <c r="E31" s="273"/>
      <c r="F31" s="274"/>
      <c r="G31" s="274"/>
      <c r="H31" s="274"/>
      <c r="I31" s="274"/>
      <c r="J31" s="275">
        <f t="shared" si="0"/>
        <v>0</v>
      </c>
    </row>
    <row r="32" spans="2:10" s="11" customFormat="1" ht="20.25" customHeight="1" thickBot="1" x14ac:dyDescent="0.25">
      <c r="B32" s="276">
        <v>1</v>
      </c>
      <c r="C32" s="277">
        <v>25</v>
      </c>
      <c r="D32" s="278"/>
      <c r="E32" s="279"/>
      <c r="F32" s="280"/>
      <c r="G32" s="280"/>
      <c r="H32" s="280"/>
      <c r="I32" s="280"/>
      <c r="J32" s="281">
        <f t="shared" si="0"/>
        <v>0</v>
      </c>
    </row>
    <row r="33" spans="2:10" s="11" customFormat="1" ht="20.25" customHeight="1" x14ac:dyDescent="0.2">
      <c r="B33" s="264">
        <v>1</v>
      </c>
      <c r="C33" s="282">
        <v>26</v>
      </c>
      <c r="D33" s="283"/>
      <c r="E33" s="267"/>
      <c r="F33" s="268"/>
      <c r="G33" s="268"/>
      <c r="H33" s="268"/>
      <c r="I33" s="268"/>
      <c r="J33" s="269">
        <f t="shared" si="0"/>
        <v>0</v>
      </c>
    </row>
    <row r="34" spans="2:10" s="11" customFormat="1" ht="20.25" customHeight="1" x14ac:dyDescent="0.2">
      <c r="B34" s="270">
        <v>1</v>
      </c>
      <c r="C34" s="271">
        <v>27</v>
      </c>
      <c r="D34" s="272"/>
      <c r="E34" s="273"/>
      <c r="F34" s="274"/>
      <c r="G34" s="274"/>
      <c r="H34" s="274"/>
      <c r="I34" s="274"/>
      <c r="J34" s="275">
        <f t="shared" si="0"/>
        <v>0</v>
      </c>
    </row>
    <row r="35" spans="2:10" s="11" customFormat="1" ht="20.25" customHeight="1" x14ac:dyDescent="0.2">
      <c r="B35" s="270">
        <v>1</v>
      </c>
      <c r="C35" s="271">
        <v>28</v>
      </c>
      <c r="D35" s="272"/>
      <c r="E35" s="273"/>
      <c r="F35" s="274"/>
      <c r="G35" s="274"/>
      <c r="H35" s="274"/>
      <c r="I35" s="274"/>
      <c r="J35" s="275">
        <f t="shared" si="0"/>
        <v>0</v>
      </c>
    </row>
    <row r="36" spans="2:10" s="11" customFormat="1" ht="20.25" customHeight="1" x14ac:dyDescent="0.2">
      <c r="B36" s="270">
        <v>1</v>
      </c>
      <c r="C36" s="271">
        <v>29</v>
      </c>
      <c r="D36" s="272"/>
      <c r="E36" s="273"/>
      <c r="F36" s="274"/>
      <c r="G36" s="274"/>
      <c r="H36" s="274"/>
      <c r="I36" s="274"/>
      <c r="J36" s="275">
        <f t="shared" si="0"/>
        <v>0</v>
      </c>
    </row>
    <row r="37" spans="2:10" s="11" customFormat="1" ht="20.25" customHeight="1" thickBot="1" x14ac:dyDescent="0.25">
      <c r="B37" s="276">
        <v>1</v>
      </c>
      <c r="C37" s="284">
        <v>30</v>
      </c>
      <c r="D37" s="285"/>
      <c r="E37" s="279"/>
      <c r="F37" s="280"/>
      <c r="G37" s="280"/>
      <c r="H37" s="280"/>
      <c r="I37" s="280"/>
      <c r="J37" s="281">
        <f t="shared" si="0"/>
        <v>0</v>
      </c>
    </row>
    <row r="38" spans="2:10" s="11" customFormat="1" ht="20.25" customHeight="1" x14ac:dyDescent="0.2">
      <c r="B38" s="264">
        <v>2</v>
      </c>
      <c r="C38" s="265">
        <v>31</v>
      </c>
      <c r="D38" s="266"/>
      <c r="E38" s="267"/>
      <c r="F38" s="268"/>
      <c r="G38" s="268"/>
      <c r="H38" s="268"/>
      <c r="I38" s="268"/>
      <c r="J38" s="269">
        <f t="shared" si="0"/>
        <v>0</v>
      </c>
    </row>
    <row r="39" spans="2:10" s="11" customFormat="1" ht="20.25" customHeight="1" x14ac:dyDescent="0.2">
      <c r="B39" s="270">
        <v>2</v>
      </c>
      <c r="C39" s="271">
        <v>32</v>
      </c>
      <c r="D39" s="272"/>
      <c r="E39" s="273"/>
      <c r="F39" s="274"/>
      <c r="G39" s="274"/>
      <c r="H39" s="274"/>
      <c r="I39" s="274"/>
      <c r="J39" s="275">
        <f t="shared" si="0"/>
        <v>0</v>
      </c>
    </row>
    <row r="40" spans="2:10" s="11" customFormat="1" ht="20.25" customHeight="1" x14ac:dyDescent="0.2">
      <c r="B40" s="270">
        <v>2</v>
      </c>
      <c r="C40" s="271">
        <v>33</v>
      </c>
      <c r="D40" s="272"/>
      <c r="E40" s="273"/>
      <c r="F40" s="274"/>
      <c r="G40" s="274"/>
      <c r="H40" s="274"/>
      <c r="I40" s="274"/>
      <c r="J40" s="275">
        <f t="shared" si="0"/>
        <v>0</v>
      </c>
    </row>
    <row r="41" spans="2:10" s="11" customFormat="1" ht="20.25" customHeight="1" x14ac:dyDescent="0.2">
      <c r="B41" s="270">
        <v>2</v>
      </c>
      <c r="C41" s="271">
        <v>34</v>
      </c>
      <c r="D41" s="272"/>
      <c r="E41" s="273"/>
      <c r="F41" s="274"/>
      <c r="G41" s="274"/>
      <c r="H41" s="274"/>
      <c r="I41" s="274"/>
      <c r="J41" s="275">
        <f t="shared" si="0"/>
        <v>0</v>
      </c>
    </row>
    <row r="42" spans="2:10" s="11" customFormat="1" ht="20.25" customHeight="1" thickBot="1" x14ac:dyDescent="0.25">
      <c r="B42" s="276">
        <v>2</v>
      </c>
      <c r="C42" s="277">
        <v>35</v>
      </c>
      <c r="D42" s="278"/>
      <c r="E42" s="279"/>
      <c r="F42" s="280"/>
      <c r="G42" s="280"/>
      <c r="H42" s="280"/>
      <c r="I42" s="280"/>
      <c r="J42" s="281">
        <f t="shared" si="0"/>
        <v>0</v>
      </c>
    </row>
    <row r="43" spans="2:10" s="11" customFormat="1" ht="20.25" customHeight="1" x14ac:dyDescent="0.2">
      <c r="B43" s="264">
        <v>2</v>
      </c>
      <c r="C43" s="265">
        <v>36</v>
      </c>
      <c r="D43" s="266"/>
      <c r="E43" s="267"/>
      <c r="F43" s="268"/>
      <c r="G43" s="268"/>
      <c r="H43" s="268"/>
      <c r="I43" s="268"/>
      <c r="J43" s="269">
        <f t="shared" si="0"/>
        <v>0</v>
      </c>
    </row>
    <row r="44" spans="2:10" s="11" customFormat="1" ht="20.25" customHeight="1" x14ac:dyDescent="0.2">
      <c r="B44" s="270">
        <v>2</v>
      </c>
      <c r="C44" s="271">
        <v>37</v>
      </c>
      <c r="D44" s="272"/>
      <c r="E44" s="273"/>
      <c r="F44" s="274"/>
      <c r="G44" s="274"/>
      <c r="H44" s="274"/>
      <c r="I44" s="274"/>
      <c r="J44" s="275">
        <f t="shared" si="0"/>
        <v>0</v>
      </c>
    </row>
    <row r="45" spans="2:10" s="11" customFormat="1" ht="20.25" customHeight="1" x14ac:dyDescent="0.2">
      <c r="B45" s="270">
        <v>2</v>
      </c>
      <c r="C45" s="271">
        <v>38</v>
      </c>
      <c r="D45" s="272"/>
      <c r="E45" s="273"/>
      <c r="F45" s="274"/>
      <c r="G45" s="274"/>
      <c r="H45" s="274"/>
      <c r="I45" s="274"/>
      <c r="J45" s="275">
        <f t="shared" si="0"/>
        <v>0</v>
      </c>
    </row>
    <row r="46" spans="2:10" s="11" customFormat="1" ht="20.25" customHeight="1" x14ac:dyDescent="0.2">
      <c r="B46" s="270">
        <v>2</v>
      </c>
      <c r="C46" s="271">
        <v>39</v>
      </c>
      <c r="D46" s="272"/>
      <c r="E46" s="273"/>
      <c r="F46" s="274"/>
      <c r="G46" s="274"/>
      <c r="H46" s="274"/>
      <c r="I46" s="274"/>
      <c r="J46" s="275">
        <f t="shared" si="0"/>
        <v>0</v>
      </c>
    </row>
    <row r="47" spans="2:10" s="11" customFormat="1" ht="20.25" customHeight="1" thickBot="1" x14ac:dyDescent="0.25">
      <c r="B47" s="276">
        <v>2</v>
      </c>
      <c r="C47" s="277">
        <v>40</v>
      </c>
      <c r="D47" s="278"/>
      <c r="E47" s="279"/>
      <c r="F47" s="280"/>
      <c r="G47" s="280"/>
      <c r="H47" s="280"/>
      <c r="I47" s="280"/>
      <c r="J47" s="281">
        <f t="shared" si="0"/>
        <v>0</v>
      </c>
    </row>
    <row r="48" spans="2:10" s="11" customFormat="1" ht="20.25" customHeight="1" x14ac:dyDescent="0.2">
      <c r="B48" s="264">
        <v>2</v>
      </c>
      <c r="C48" s="265">
        <v>41</v>
      </c>
      <c r="D48" s="266"/>
      <c r="E48" s="267"/>
      <c r="F48" s="268"/>
      <c r="G48" s="268"/>
      <c r="H48" s="268"/>
      <c r="I48" s="268"/>
      <c r="J48" s="269">
        <f t="shared" si="0"/>
        <v>0</v>
      </c>
    </row>
    <row r="49" spans="2:10" s="11" customFormat="1" ht="20.25" customHeight="1" x14ac:dyDescent="0.2">
      <c r="B49" s="270">
        <v>2</v>
      </c>
      <c r="C49" s="271">
        <v>42</v>
      </c>
      <c r="D49" s="272"/>
      <c r="E49" s="273"/>
      <c r="F49" s="274"/>
      <c r="G49" s="274"/>
      <c r="H49" s="274"/>
      <c r="I49" s="274"/>
      <c r="J49" s="275">
        <f t="shared" si="0"/>
        <v>0</v>
      </c>
    </row>
    <row r="50" spans="2:10" s="11" customFormat="1" ht="20.25" customHeight="1" x14ac:dyDescent="0.2">
      <c r="B50" s="270">
        <v>2</v>
      </c>
      <c r="C50" s="271">
        <v>43</v>
      </c>
      <c r="D50" s="272"/>
      <c r="E50" s="273"/>
      <c r="F50" s="274"/>
      <c r="G50" s="274"/>
      <c r="H50" s="274"/>
      <c r="I50" s="274"/>
      <c r="J50" s="275">
        <f t="shared" si="0"/>
        <v>0</v>
      </c>
    </row>
    <row r="51" spans="2:10" s="11" customFormat="1" ht="20.25" customHeight="1" x14ac:dyDescent="0.2">
      <c r="B51" s="270">
        <v>2</v>
      </c>
      <c r="C51" s="271">
        <v>44</v>
      </c>
      <c r="D51" s="272"/>
      <c r="E51" s="273"/>
      <c r="F51" s="274"/>
      <c r="G51" s="274"/>
      <c r="H51" s="274"/>
      <c r="I51" s="274"/>
      <c r="J51" s="275">
        <f t="shared" si="0"/>
        <v>0</v>
      </c>
    </row>
    <row r="52" spans="2:10" s="11" customFormat="1" ht="20.25" customHeight="1" thickBot="1" x14ac:dyDescent="0.25">
      <c r="B52" s="276">
        <v>2</v>
      </c>
      <c r="C52" s="277">
        <v>45</v>
      </c>
      <c r="D52" s="278"/>
      <c r="E52" s="279"/>
      <c r="F52" s="280"/>
      <c r="G52" s="280"/>
      <c r="H52" s="280"/>
      <c r="I52" s="280"/>
      <c r="J52" s="281">
        <f t="shared" si="0"/>
        <v>0</v>
      </c>
    </row>
    <row r="53" spans="2:10" s="11" customFormat="1" ht="20.25" customHeight="1" x14ac:dyDescent="0.2">
      <c r="B53" s="264">
        <v>2</v>
      </c>
      <c r="C53" s="282">
        <v>46</v>
      </c>
      <c r="D53" s="283"/>
      <c r="E53" s="267"/>
      <c r="F53" s="268"/>
      <c r="G53" s="268"/>
      <c r="H53" s="268"/>
      <c r="I53" s="268"/>
      <c r="J53" s="269">
        <f t="shared" si="0"/>
        <v>0</v>
      </c>
    </row>
    <row r="54" spans="2:10" s="11" customFormat="1" ht="20.25" customHeight="1" x14ac:dyDescent="0.2">
      <c r="B54" s="270">
        <v>2</v>
      </c>
      <c r="C54" s="271">
        <v>47</v>
      </c>
      <c r="D54" s="272"/>
      <c r="E54" s="273"/>
      <c r="F54" s="274"/>
      <c r="G54" s="274"/>
      <c r="H54" s="274"/>
      <c r="I54" s="274"/>
      <c r="J54" s="275">
        <f t="shared" si="0"/>
        <v>0</v>
      </c>
    </row>
    <row r="55" spans="2:10" s="11" customFormat="1" ht="20.25" customHeight="1" x14ac:dyDescent="0.2">
      <c r="B55" s="270">
        <v>2</v>
      </c>
      <c r="C55" s="271">
        <v>48</v>
      </c>
      <c r="D55" s="272"/>
      <c r="E55" s="273"/>
      <c r="F55" s="274"/>
      <c r="G55" s="274"/>
      <c r="H55" s="274"/>
      <c r="I55" s="274"/>
      <c r="J55" s="275">
        <f t="shared" si="0"/>
        <v>0</v>
      </c>
    </row>
    <row r="56" spans="2:10" s="11" customFormat="1" ht="20.25" customHeight="1" x14ac:dyDescent="0.2">
      <c r="B56" s="270">
        <v>2</v>
      </c>
      <c r="C56" s="271">
        <v>49</v>
      </c>
      <c r="D56" s="272"/>
      <c r="E56" s="273"/>
      <c r="F56" s="274"/>
      <c r="G56" s="274"/>
      <c r="H56" s="274"/>
      <c r="I56" s="274"/>
      <c r="J56" s="275">
        <f t="shared" si="0"/>
        <v>0</v>
      </c>
    </row>
    <row r="57" spans="2:10" s="11" customFormat="1" ht="20.25" customHeight="1" thickBot="1" x14ac:dyDescent="0.25">
      <c r="B57" s="276">
        <v>2</v>
      </c>
      <c r="C57" s="284">
        <v>50</v>
      </c>
      <c r="D57" s="285"/>
      <c r="E57" s="279"/>
      <c r="F57" s="280"/>
      <c r="G57" s="280"/>
      <c r="H57" s="280"/>
      <c r="I57" s="280"/>
      <c r="J57" s="281">
        <f t="shared" si="0"/>
        <v>0</v>
      </c>
    </row>
    <row r="58" spans="2:10" s="11" customFormat="1" ht="20.25" customHeight="1" x14ac:dyDescent="0.2">
      <c r="B58" s="264">
        <v>2</v>
      </c>
      <c r="C58" s="265">
        <v>51</v>
      </c>
      <c r="D58" s="266"/>
      <c r="E58" s="267"/>
      <c r="F58" s="268"/>
      <c r="G58" s="268"/>
      <c r="H58" s="268"/>
      <c r="I58" s="268"/>
      <c r="J58" s="269">
        <f t="shared" si="0"/>
        <v>0</v>
      </c>
    </row>
    <row r="59" spans="2:10" s="11" customFormat="1" ht="20.25" customHeight="1" x14ac:dyDescent="0.2">
      <c r="B59" s="270">
        <v>2</v>
      </c>
      <c r="C59" s="271">
        <v>52</v>
      </c>
      <c r="D59" s="272"/>
      <c r="E59" s="273"/>
      <c r="F59" s="274"/>
      <c r="G59" s="274"/>
      <c r="H59" s="274"/>
      <c r="I59" s="274"/>
      <c r="J59" s="275">
        <f t="shared" si="0"/>
        <v>0</v>
      </c>
    </row>
    <row r="60" spans="2:10" s="11" customFormat="1" ht="20.25" customHeight="1" x14ac:dyDescent="0.2">
      <c r="B60" s="270">
        <v>2</v>
      </c>
      <c r="C60" s="271">
        <v>53</v>
      </c>
      <c r="D60" s="272"/>
      <c r="E60" s="273"/>
      <c r="F60" s="274"/>
      <c r="G60" s="274"/>
      <c r="H60" s="274"/>
      <c r="I60" s="274"/>
      <c r="J60" s="275">
        <f t="shared" si="0"/>
        <v>0</v>
      </c>
    </row>
    <row r="61" spans="2:10" s="11" customFormat="1" ht="20.25" customHeight="1" x14ac:dyDescent="0.2">
      <c r="B61" s="270">
        <v>2</v>
      </c>
      <c r="C61" s="271">
        <v>54</v>
      </c>
      <c r="D61" s="272"/>
      <c r="E61" s="273"/>
      <c r="F61" s="274"/>
      <c r="G61" s="274"/>
      <c r="H61" s="274"/>
      <c r="I61" s="274"/>
      <c r="J61" s="275">
        <f t="shared" si="0"/>
        <v>0</v>
      </c>
    </row>
    <row r="62" spans="2:10" s="11" customFormat="1" ht="20.25" customHeight="1" thickBot="1" x14ac:dyDescent="0.25">
      <c r="B62" s="276">
        <v>2</v>
      </c>
      <c r="C62" s="277">
        <v>55</v>
      </c>
      <c r="D62" s="278"/>
      <c r="E62" s="279"/>
      <c r="F62" s="280"/>
      <c r="G62" s="280"/>
      <c r="H62" s="280"/>
      <c r="I62" s="280"/>
      <c r="J62" s="281">
        <f t="shared" si="0"/>
        <v>0</v>
      </c>
    </row>
    <row r="63" spans="2:10" s="11" customFormat="1" ht="20.25" customHeight="1" x14ac:dyDescent="0.2">
      <c r="B63" s="264">
        <v>2</v>
      </c>
      <c r="C63" s="265">
        <v>56</v>
      </c>
      <c r="D63" s="266"/>
      <c r="E63" s="267"/>
      <c r="F63" s="268"/>
      <c r="G63" s="268"/>
      <c r="H63" s="268"/>
      <c r="I63" s="268"/>
      <c r="J63" s="269">
        <f t="shared" si="0"/>
        <v>0</v>
      </c>
    </row>
    <row r="64" spans="2:10" s="11" customFormat="1" ht="20.25" customHeight="1" x14ac:dyDescent="0.2">
      <c r="B64" s="270">
        <v>2</v>
      </c>
      <c r="C64" s="271">
        <v>57</v>
      </c>
      <c r="D64" s="272"/>
      <c r="E64" s="273"/>
      <c r="F64" s="274"/>
      <c r="G64" s="274"/>
      <c r="H64" s="274"/>
      <c r="I64" s="274"/>
      <c r="J64" s="275">
        <f t="shared" si="0"/>
        <v>0</v>
      </c>
    </row>
    <row r="65" spans="2:10" s="11" customFormat="1" ht="20.25" customHeight="1" x14ac:dyDescent="0.2">
      <c r="B65" s="270">
        <v>2</v>
      </c>
      <c r="C65" s="271">
        <v>58</v>
      </c>
      <c r="D65" s="272"/>
      <c r="E65" s="273"/>
      <c r="F65" s="274"/>
      <c r="G65" s="274"/>
      <c r="H65" s="274"/>
      <c r="I65" s="274"/>
      <c r="J65" s="275">
        <f t="shared" si="0"/>
        <v>0</v>
      </c>
    </row>
    <row r="66" spans="2:10" s="11" customFormat="1" ht="20.25" customHeight="1" x14ac:dyDescent="0.2">
      <c r="B66" s="270">
        <v>2</v>
      </c>
      <c r="C66" s="271">
        <v>59</v>
      </c>
      <c r="D66" s="272"/>
      <c r="E66" s="273"/>
      <c r="F66" s="274"/>
      <c r="G66" s="274"/>
      <c r="H66" s="274"/>
      <c r="I66" s="274"/>
      <c r="J66" s="275">
        <f t="shared" si="0"/>
        <v>0</v>
      </c>
    </row>
    <row r="67" spans="2:10" s="11" customFormat="1" ht="20.25" customHeight="1" thickBot="1" x14ac:dyDescent="0.25">
      <c r="B67" s="276">
        <v>2</v>
      </c>
      <c r="C67" s="277">
        <v>60</v>
      </c>
      <c r="D67" s="278"/>
      <c r="E67" s="279"/>
      <c r="F67" s="280"/>
      <c r="G67" s="280"/>
      <c r="H67" s="280"/>
      <c r="I67" s="280"/>
      <c r="J67" s="281">
        <f t="shared" si="0"/>
        <v>0</v>
      </c>
    </row>
  </sheetData>
  <sheetProtection password="CF73" sheet="1" objects="1" scenarios="1"/>
  <mergeCells count="9">
    <mergeCell ref="B5:B7"/>
    <mergeCell ref="C5:C7"/>
    <mergeCell ref="D5:D7"/>
    <mergeCell ref="E5:J5"/>
    <mergeCell ref="B1:J1"/>
    <mergeCell ref="B2:J2"/>
    <mergeCell ref="B3:E3"/>
    <mergeCell ref="F3:J3"/>
    <mergeCell ref="B4:J4"/>
  </mergeCells>
  <pageMargins left="0.45" right="0.2" top="0.5" bottom="0.4" header="0.5" footer="0.3"/>
  <pageSetup pageOrder="overThenDown" orientation="landscape" r:id="rId1"/>
  <headerFooter alignWithMargins="0">
    <oddFooter xml:space="preserve">&amp;L&amp;C&amp;R&amp;"TH SarabunPSK"&amp;12  </oddFooter>
  </headerFooter>
  <rowBreaks count="3" manualBreakCount="3">
    <brk id="27" max="16383" man="1"/>
    <brk id="47" max="16383" man="1"/>
    <brk id="6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Q67"/>
  <sheetViews>
    <sheetView showGridLines="0" showZeros="0" zoomScaleNormal="100" zoomScaleSheetLayoutView="115" workbookViewId="0">
      <selection activeCell="O14" sqref="O14"/>
    </sheetView>
  </sheetViews>
  <sheetFormatPr defaultRowHeight="23.25" x14ac:dyDescent="0.55000000000000004"/>
  <cols>
    <col min="1" max="1" width="2.85546875" style="112" customWidth="1"/>
    <col min="2" max="3" width="6.42578125" style="113" customWidth="1"/>
    <col min="4" max="4" width="27" style="113" customWidth="1"/>
    <col min="5" max="9" width="10.42578125" style="113" customWidth="1"/>
    <col min="10" max="10" width="10.42578125" style="176" customWidth="1"/>
    <col min="11" max="11" width="13.42578125" style="114" customWidth="1"/>
    <col min="12" max="12" width="17.42578125" style="115" customWidth="1"/>
    <col min="13" max="13" width="4.28515625" style="112" customWidth="1"/>
    <col min="14" max="14" width="2" style="112" customWidth="1"/>
    <col min="15" max="212" width="9.140625" style="112"/>
    <col min="213" max="214" width="6.42578125" style="112" customWidth="1"/>
    <col min="215" max="215" width="16.28515625" style="112" customWidth="1"/>
    <col min="216" max="216" width="2.7109375" style="112" customWidth="1"/>
    <col min="217" max="235" width="6.85546875" style="112" customWidth="1"/>
    <col min="236" max="236" width="4.140625" style="112" customWidth="1"/>
    <col min="237" max="237" width="2.7109375" style="112" customWidth="1"/>
    <col min="238" max="238" width="4.140625" style="112" customWidth="1"/>
    <col min="239" max="239" width="0.42578125" style="112" customWidth="1"/>
    <col min="240" max="240" width="2.28515625" style="112" customWidth="1"/>
    <col min="241" max="247" width="6.85546875" style="112" customWidth="1"/>
    <col min="248" max="248" width="0.42578125" style="112" customWidth="1"/>
    <col min="249" max="468" width="9.140625" style="112"/>
    <col min="469" max="470" width="6.42578125" style="112" customWidth="1"/>
    <col min="471" max="471" width="16.28515625" style="112" customWidth="1"/>
    <col min="472" max="472" width="2.7109375" style="112" customWidth="1"/>
    <col min="473" max="491" width="6.85546875" style="112" customWidth="1"/>
    <col min="492" max="492" width="4.140625" style="112" customWidth="1"/>
    <col min="493" max="493" width="2.7109375" style="112" customWidth="1"/>
    <col min="494" max="494" width="4.140625" style="112" customWidth="1"/>
    <col min="495" max="495" width="0.42578125" style="112" customWidth="1"/>
    <col min="496" max="496" width="2.28515625" style="112" customWidth="1"/>
    <col min="497" max="503" width="6.85546875" style="112" customWidth="1"/>
    <col min="504" max="504" width="0.42578125" style="112" customWidth="1"/>
    <col min="505" max="724" width="9.140625" style="112"/>
    <col min="725" max="726" width="6.42578125" style="112" customWidth="1"/>
    <col min="727" max="727" width="16.28515625" style="112" customWidth="1"/>
    <col min="728" max="728" width="2.7109375" style="112" customWidth="1"/>
    <col min="729" max="747" width="6.85546875" style="112" customWidth="1"/>
    <col min="748" max="748" width="4.140625" style="112" customWidth="1"/>
    <col min="749" max="749" width="2.7109375" style="112" customWidth="1"/>
    <col min="750" max="750" width="4.140625" style="112" customWidth="1"/>
    <col min="751" max="751" width="0.42578125" style="112" customWidth="1"/>
    <col min="752" max="752" width="2.28515625" style="112" customWidth="1"/>
    <col min="753" max="759" width="6.85546875" style="112" customWidth="1"/>
    <col min="760" max="760" width="0.42578125" style="112" customWidth="1"/>
    <col min="761" max="980" width="9.140625" style="112"/>
    <col min="981" max="982" width="6.42578125" style="112" customWidth="1"/>
    <col min="983" max="983" width="16.28515625" style="112" customWidth="1"/>
    <col min="984" max="984" width="2.7109375" style="112" customWidth="1"/>
    <col min="985" max="1003" width="6.85546875" style="112" customWidth="1"/>
    <col min="1004" max="1004" width="4.140625" style="112" customWidth="1"/>
    <col min="1005" max="1005" width="2.7109375" style="112" customWidth="1"/>
    <col min="1006" max="1006" width="4.140625" style="112" customWidth="1"/>
    <col min="1007" max="1007" width="0.42578125" style="112" customWidth="1"/>
    <col min="1008" max="1008" width="2.28515625" style="112" customWidth="1"/>
    <col min="1009" max="1015" width="6.85546875" style="112" customWidth="1"/>
    <col min="1016" max="1016" width="0.42578125" style="112" customWidth="1"/>
    <col min="1017" max="1236" width="9.140625" style="112"/>
    <col min="1237" max="1238" width="6.42578125" style="112" customWidth="1"/>
    <col min="1239" max="1239" width="16.28515625" style="112" customWidth="1"/>
    <col min="1240" max="1240" width="2.7109375" style="112" customWidth="1"/>
    <col min="1241" max="1259" width="6.85546875" style="112" customWidth="1"/>
    <col min="1260" max="1260" width="4.140625" style="112" customWidth="1"/>
    <col min="1261" max="1261" width="2.7109375" style="112" customWidth="1"/>
    <col min="1262" max="1262" width="4.140625" style="112" customWidth="1"/>
    <col min="1263" max="1263" width="0.42578125" style="112" customWidth="1"/>
    <col min="1264" max="1264" width="2.28515625" style="112" customWidth="1"/>
    <col min="1265" max="1271" width="6.85546875" style="112" customWidth="1"/>
    <col min="1272" max="1272" width="0.42578125" style="112" customWidth="1"/>
    <col min="1273" max="1492" width="9.140625" style="112"/>
    <col min="1493" max="1494" width="6.42578125" style="112" customWidth="1"/>
    <col min="1495" max="1495" width="16.28515625" style="112" customWidth="1"/>
    <col min="1496" max="1496" width="2.7109375" style="112" customWidth="1"/>
    <col min="1497" max="1515" width="6.85546875" style="112" customWidth="1"/>
    <col min="1516" max="1516" width="4.140625" style="112" customWidth="1"/>
    <col min="1517" max="1517" width="2.7109375" style="112" customWidth="1"/>
    <col min="1518" max="1518" width="4.140625" style="112" customWidth="1"/>
    <col min="1519" max="1519" width="0.42578125" style="112" customWidth="1"/>
    <col min="1520" max="1520" width="2.28515625" style="112" customWidth="1"/>
    <col min="1521" max="1527" width="6.85546875" style="112" customWidth="1"/>
    <col min="1528" max="1528" width="0.42578125" style="112" customWidth="1"/>
    <col min="1529" max="1748" width="9.140625" style="112"/>
    <col min="1749" max="1750" width="6.42578125" style="112" customWidth="1"/>
    <col min="1751" max="1751" width="16.28515625" style="112" customWidth="1"/>
    <col min="1752" max="1752" width="2.7109375" style="112" customWidth="1"/>
    <col min="1753" max="1771" width="6.85546875" style="112" customWidth="1"/>
    <col min="1772" max="1772" width="4.140625" style="112" customWidth="1"/>
    <col min="1773" max="1773" width="2.7109375" style="112" customWidth="1"/>
    <col min="1774" max="1774" width="4.140625" style="112" customWidth="1"/>
    <col min="1775" max="1775" width="0.42578125" style="112" customWidth="1"/>
    <col min="1776" max="1776" width="2.28515625" style="112" customWidth="1"/>
    <col min="1777" max="1783" width="6.85546875" style="112" customWidth="1"/>
    <col min="1784" max="1784" width="0.42578125" style="112" customWidth="1"/>
    <col min="1785" max="2004" width="9.140625" style="112"/>
    <col min="2005" max="2006" width="6.42578125" style="112" customWidth="1"/>
    <col min="2007" max="2007" width="16.28515625" style="112" customWidth="1"/>
    <col min="2008" max="2008" width="2.7109375" style="112" customWidth="1"/>
    <col min="2009" max="2027" width="6.85546875" style="112" customWidth="1"/>
    <col min="2028" max="2028" width="4.140625" style="112" customWidth="1"/>
    <col min="2029" max="2029" width="2.7109375" style="112" customWidth="1"/>
    <col min="2030" max="2030" width="4.140625" style="112" customWidth="1"/>
    <col min="2031" max="2031" width="0.42578125" style="112" customWidth="1"/>
    <col min="2032" max="2032" width="2.28515625" style="112" customWidth="1"/>
    <col min="2033" max="2039" width="6.85546875" style="112" customWidth="1"/>
    <col min="2040" max="2040" width="0.42578125" style="112" customWidth="1"/>
    <col min="2041" max="2260" width="9.140625" style="112"/>
    <col min="2261" max="2262" width="6.42578125" style="112" customWidth="1"/>
    <col min="2263" max="2263" width="16.28515625" style="112" customWidth="1"/>
    <col min="2264" max="2264" width="2.7109375" style="112" customWidth="1"/>
    <col min="2265" max="2283" width="6.85546875" style="112" customWidth="1"/>
    <col min="2284" max="2284" width="4.140625" style="112" customWidth="1"/>
    <col min="2285" max="2285" width="2.7109375" style="112" customWidth="1"/>
    <col min="2286" max="2286" width="4.140625" style="112" customWidth="1"/>
    <col min="2287" max="2287" width="0.42578125" style="112" customWidth="1"/>
    <col min="2288" max="2288" width="2.28515625" style="112" customWidth="1"/>
    <col min="2289" max="2295" width="6.85546875" style="112" customWidth="1"/>
    <col min="2296" max="2296" width="0.42578125" style="112" customWidth="1"/>
    <col min="2297" max="2516" width="9.140625" style="112"/>
    <col min="2517" max="2518" width="6.42578125" style="112" customWidth="1"/>
    <col min="2519" max="2519" width="16.28515625" style="112" customWidth="1"/>
    <col min="2520" max="2520" width="2.7109375" style="112" customWidth="1"/>
    <col min="2521" max="2539" width="6.85546875" style="112" customWidth="1"/>
    <col min="2540" max="2540" width="4.140625" style="112" customWidth="1"/>
    <col min="2541" max="2541" width="2.7109375" style="112" customWidth="1"/>
    <col min="2542" max="2542" width="4.140625" style="112" customWidth="1"/>
    <col min="2543" max="2543" width="0.42578125" style="112" customWidth="1"/>
    <col min="2544" max="2544" width="2.28515625" style="112" customWidth="1"/>
    <col min="2545" max="2551" width="6.85546875" style="112" customWidth="1"/>
    <col min="2552" max="2552" width="0.42578125" style="112" customWidth="1"/>
    <col min="2553" max="2772" width="9.140625" style="112"/>
    <col min="2773" max="2774" width="6.42578125" style="112" customWidth="1"/>
    <col min="2775" max="2775" width="16.28515625" style="112" customWidth="1"/>
    <col min="2776" max="2776" width="2.7109375" style="112" customWidth="1"/>
    <col min="2777" max="2795" width="6.85546875" style="112" customWidth="1"/>
    <col min="2796" max="2796" width="4.140625" style="112" customWidth="1"/>
    <col min="2797" max="2797" width="2.7109375" style="112" customWidth="1"/>
    <col min="2798" max="2798" width="4.140625" style="112" customWidth="1"/>
    <col min="2799" max="2799" width="0.42578125" style="112" customWidth="1"/>
    <col min="2800" max="2800" width="2.28515625" style="112" customWidth="1"/>
    <col min="2801" max="2807" width="6.85546875" style="112" customWidth="1"/>
    <col min="2808" max="2808" width="0.42578125" style="112" customWidth="1"/>
    <col min="2809" max="3028" width="9.140625" style="112"/>
    <col min="3029" max="3030" width="6.42578125" style="112" customWidth="1"/>
    <col min="3031" max="3031" width="16.28515625" style="112" customWidth="1"/>
    <col min="3032" max="3032" width="2.7109375" style="112" customWidth="1"/>
    <col min="3033" max="3051" width="6.85546875" style="112" customWidth="1"/>
    <col min="3052" max="3052" width="4.140625" style="112" customWidth="1"/>
    <col min="3053" max="3053" width="2.7109375" style="112" customWidth="1"/>
    <col min="3054" max="3054" width="4.140625" style="112" customWidth="1"/>
    <col min="3055" max="3055" width="0.42578125" style="112" customWidth="1"/>
    <col min="3056" max="3056" width="2.28515625" style="112" customWidth="1"/>
    <col min="3057" max="3063" width="6.85546875" style="112" customWidth="1"/>
    <col min="3064" max="3064" width="0.42578125" style="112" customWidth="1"/>
    <col min="3065" max="3284" width="9.140625" style="112"/>
    <col min="3285" max="3286" width="6.42578125" style="112" customWidth="1"/>
    <col min="3287" max="3287" width="16.28515625" style="112" customWidth="1"/>
    <col min="3288" max="3288" width="2.7109375" style="112" customWidth="1"/>
    <col min="3289" max="3307" width="6.85546875" style="112" customWidth="1"/>
    <col min="3308" max="3308" width="4.140625" style="112" customWidth="1"/>
    <col min="3309" max="3309" width="2.7109375" style="112" customWidth="1"/>
    <col min="3310" max="3310" width="4.140625" style="112" customWidth="1"/>
    <col min="3311" max="3311" width="0.42578125" style="112" customWidth="1"/>
    <col min="3312" max="3312" width="2.28515625" style="112" customWidth="1"/>
    <col min="3313" max="3319" width="6.85546875" style="112" customWidth="1"/>
    <col min="3320" max="3320" width="0.42578125" style="112" customWidth="1"/>
    <col min="3321" max="3540" width="9.140625" style="112"/>
    <col min="3541" max="3542" width="6.42578125" style="112" customWidth="1"/>
    <col min="3543" max="3543" width="16.28515625" style="112" customWidth="1"/>
    <col min="3544" max="3544" width="2.7109375" style="112" customWidth="1"/>
    <col min="3545" max="3563" width="6.85546875" style="112" customWidth="1"/>
    <col min="3564" max="3564" width="4.140625" style="112" customWidth="1"/>
    <col min="3565" max="3565" width="2.7109375" style="112" customWidth="1"/>
    <col min="3566" max="3566" width="4.140625" style="112" customWidth="1"/>
    <col min="3567" max="3567" width="0.42578125" style="112" customWidth="1"/>
    <col min="3568" max="3568" width="2.28515625" style="112" customWidth="1"/>
    <col min="3569" max="3575" width="6.85546875" style="112" customWidth="1"/>
    <col min="3576" max="3576" width="0.42578125" style="112" customWidth="1"/>
    <col min="3577" max="3796" width="9.140625" style="112"/>
    <col min="3797" max="3798" width="6.42578125" style="112" customWidth="1"/>
    <col min="3799" max="3799" width="16.28515625" style="112" customWidth="1"/>
    <col min="3800" max="3800" width="2.7109375" style="112" customWidth="1"/>
    <col min="3801" max="3819" width="6.85546875" style="112" customWidth="1"/>
    <col min="3820" max="3820" width="4.140625" style="112" customWidth="1"/>
    <col min="3821" max="3821" width="2.7109375" style="112" customWidth="1"/>
    <col min="3822" max="3822" width="4.140625" style="112" customWidth="1"/>
    <col min="3823" max="3823" width="0.42578125" style="112" customWidth="1"/>
    <col min="3824" max="3824" width="2.28515625" style="112" customWidth="1"/>
    <col min="3825" max="3831" width="6.85546875" style="112" customWidth="1"/>
    <col min="3832" max="3832" width="0.42578125" style="112" customWidth="1"/>
    <col min="3833" max="4052" width="9.140625" style="112"/>
    <col min="4053" max="4054" width="6.42578125" style="112" customWidth="1"/>
    <col min="4055" max="4055" width="16.28515625" style="112" customWidth="1"/>
    <col min="4056" max="4056" width="2.7109375" style="112" customWidth="1"/>
    <col min="4057" max="4075" width="6.85546875" style="112" customWidth="1"/>
    <col min="4076" max="4076" width="4.140625" style="112" customWidth="1"/>
    <col min="4077" max="4077" width="2.7109375" style="112" customWidth="1"/>
    <col min="4078" max="4078" width="4.140625" style="112" customWidth="1"/>
    <col min="4079" max="4079" width="0.42578125" style="112" customWidth="1"/>
    <col min="4080" max="4080" width="2.28515625" style="112" customWidth="1"/>
    <col min="4081" max="4087" width="6.85546875" style="112" customWidth="1"/>
    <col min="4088" max="4088" width="0.42578125" style="112" customWidth="1"/>
    <col min="4089" max="4308" width="9.140625" style="112"/>
    <col min="4309" max="4310" width="6.42578125" style="112" customWidth="1"/>
    <col min="4311" max="4311" width="16.28515625" style="112" customWidth="1"/>
    <col min="4312" max="4312" width="2.7109375" style="112" customWidth="1"/>
    <col min="4313" max="4331" width="6.85546875" style="112" customWidth="1"/>
    <col min="4332" max="4332" width="4.140625" style="112" customWidth="1"/>
    <col min="4333" max="4333" width="2.7109375" style="112" customWidth="1"/>
    <col min="4334" max="4334" width="4.140625" style="112" customWidth="1"/>
    <col min="4335" max="4335" width="0.42578125" style="112" customWidth="1"/>
    <col min="4336" max="4336" width="2.28515625" style="112" customWidth="1"/>
    <col min="4337" max="4343" width="6.85546875" style="112" customWidth="1"/>
    <col min="4344" max="4344" width="0.42578125" style="112" customWidth="1"/>
    <col min="4345" max="4564" width="9.140625" style="112"/>
    <col min="4565" max="4566" width="6.42578125" style="112" customWidth="1"/>
    <col min="4567" max="4567" width="16.28515625" style="112" customWidth="1"/>
    <col min="4568" max="4568" width="2.7109375" style="112" customWidth="1"/>
    <col min="4569" max="4587" width="6.85546875" style="112" customWidth="1"/>
    <col min="4588" max="4588" width="4.140625" style="112" customWidth="1"/>
    <col min="4589" max="4589" width="2.7109375" style="112" customWidth="1"/>
    <col min="4590" max="4590" width="4.140625" style="112" customWidth="1"/>
    <col min="4591" max="4591" width="0.42578125" style="112" customWidth="1"/>
    <col min="4592" max="4592" width="2.28515625" style="112" customWidth="1"/>
    <col min="4593" max="4599" width="6.85546875" style="112" customWidth="1"/>
    <col min="4600" max="4600" width="0.42578125" style="112" customWidth="1"/>
    <col min="4601" max="4820" width="9.140625" style="112"/>
    <col min="4821" max="4822" width="6.42578125" style="112" customWidth="1"/>
    <col min="4823" max="4823" width="16.28515625" style="112" customWidth="1"/>
    <col min="4824" max="4824" width="2.7109375" style="112" customWidth="1"/>
    <col min="4825" max="4843" width="6.85546875" style="112" customWidth="1"/>
    <col min="4844" max="4844" width="4.140625" style="112" customWidth="1"/>
    <col min="4845" max="4845" width="2.7109375" style="112" customWidth="1"/>
    <col min="4846" max="4846" width="4.140625" style="112" customWidth="1"/>
    <col min="4847" max="4847" width="0.42578125" style="112" customWidth="1"/>
    <col min="4848" max="4848" width="2.28515625" style="112" customWidth="1"/>
    <col min="4849" max="4855" width="6.85546875" style="112" customWidth="1"/>
    <col min="4856" max="4856" width="0.42578125" style="112" customWidth="1"/>
    <col min="4857" max="5076" width="9.140625" style="112"/>
    <col min="5077" max="5078" width="6.42578125" style="112" customWidth="1"/>
    <col min="5079" max="5079" width="16.28515625" style="112" customWidth="1"/>
    <col min="5080" max="5080" width="2.7109375" style="112" customWidth="1"/>
    <col min="5081" max="5099" width="6.85546875" style="112" customWidth="1"/>
    <col min="5100" max="5100" width="4.140625" style="112" customWidth="1"/>
    <col min="5101" max="5101" width="2.7109375" style="112" customWidth="1"/>
    <col min="5102" max="5102" width="4.140625" style="112" customWidth="1"/>
    <col min="5103" max="5103" width="0.42578125" style="112" customWidth="1"/>
    <col min="5104" max="5104" width="2.28515625" style="112" customWidth="1"/>
    <col min="5105" max="5111" width="6.85546875" style="112" customWidth="1"/>
    <col min="5112" max="5112" width="0.42578125" style="112" customWidth="1"/>
    <col min="5113" max="5332" width="9.140625" style="112"/>
    <col min="5333" max="5334" width="6.42578125" style="112" customWidth="1"/>
    <col min="5335" max="5335" width="16.28515625" style="112" customWidth="1"/>
    <col min="5336" max="5336" width="2.7109375" style="112" customWidth="1"/>
    <col min="5337" max="5355" width="6.85546875" style="112" customWidth="1"/>
    <col min="5356" max="5356" width="4.140625" style="112" customWidth="1"/>
    <col min="5357" max="5357" width="2.7109375" style="112" customWidth="1"/>
    <col min="5358" max="5358" width="4.140625" style="112" customWidth="1"/>
    <col min="5359" max="5359" width="0.42578125" style="112" customWidth="1"/>
    <col min="5360" max="5360" width="2.28515625" style="112" customWidth="1"/>
    <col min="5361" max="5367" width="6.85546875" style="112" customWidth="1"/>
    <col min="5368" max="5368" width="0.42578125" style="112" customWidth="1"/>
    <col min="5369" max="5588" width="9.140625" style="112"/>
    <col min="5589" max="5590" width="6.42578125" style="112" customWidth="1"/>
    <col min="5591" max="5591" width="16.28515625" style="112" customWidth="1"/>
    <col min="5592" max="5592" width="2.7109375" style="112" customWidth="1"/>
    <col min="5593" max="5611" width="6.85546875" style="112" customWidth="1"/>
    <col min="5612" max="5612" width="4.140625" style="112" customWidth="1"/>
    <col min="5613" max="5613" width="2.7109375" style="112" customWidth="1"/>
    <col min="5614" max="5614" width="4.140625" style="112" customWidth="1"/>
    <col min="5615" max="5615" width="0.42578125" style="112" customWidth="1"/>
    <col min="5616" max="5616" width="2.28515625" style="112" customWidth="1"/>
    <col min="5617" max="5623" width="6.85546875" style="112" customWidth="1"/>
    <col min="5624" max="5624" width="0.42578125" style="112" customWidth="1"/>
    <col min="5625" max="5844" width="9.140625" style="112"/>
    <col min="5845" max="5846" width="6.42578125" style="112" customWidth="1"/>
    <col min="5847" max="5847" width="16.28515625" style="112" customWidth="1"/>
    <col min="5848" max="5848" width="2.7109375" style="112" customWidth="1"/>
    <col min="5849" max="5867" width="6.85546875" style="112" customWidth="1"/>
    <col min="5868" max="5868" width="4.140625" style="112" customWidth="1"/>
    <col min="5869" max="5869" width="2.7109375" style="112" customWidth="1"/>
    <col min="5870" max="5870" width="4.140625" style="112" customWidth="1"/>
    <col min="5871" max="5871" width="0.42578125" style="112" customWidth="1"/>
    <col min="5872" max="5872" width="2.28515625" style="112" customWidth="1"/>
    <col min="5873" max="5879" width="6.85546875" style="112" customWidth="1"/>
    <col min="5880" max="5880" width="0.42578125" style="112" customWidth="1"/>
    <col min="5881" max="6100" width="9.140625" style="112"/>
    <col min="6101" max="6102" width="6.42578125" style="112" customWidth="1"/>
    <col min="6103" max="6103" width="16.28515625" style="112" customWidth="1"/>
    <col min="6104" max="6104" width="2.7109375" style="112" customWidth="1"/>
    <col min="6105" max="6123" width="6.85546875" style="112" customWidth="1"/>
    <col min="6124" max="6124" width="4.140625" style="112" customWidth="1"/>
    <col min="6125" max="6125" width="2.7109375" style="112" customWidth="1"/>
    <col min="6126" max="6126" width="4.140625" style="112" customWidth="1"/>
    <col min="6127" max="6127" width="0.42578125" style="112" customWidth="1"/>
    <col min="6128" max="6128" width="2.28515625" style="112" customWidth="1"/>
    <col min="6129" max="6135" width="6.85546875" style="112" customWidth="1"/>
    <col min="6136" max="6136" width="0.42578125" style="112" customWidth="1"/>
    <col min="6137" max="6356" width="9.140625" style="112"/>
    <col min="6357" max="6358" width="6.42578125" style="112" customWidth="1"/>
    <col min="6359" max="6359" width="16.28515625" style="112" customWidth="1"/>
    <col min="6360" max="6360" width="2.7109375" style="112" customWidth="1"/>
    <col min="6361" max="6379" width="6.85546875" style="112" customWidth="1"/>
    <col min="6380" max="6380" width="4.140625" style="112" customWidth="1"/>
    <col min="6381" max="6381" width="2.7109375" style="112" customWidth="1"/>
    <col min="6382" max="6382" width="4.140625" style="112" customWidth="1"/>
    <col min="6383" max="6383" width="0.42578125" style="112" customWidth="1"/>
    <col min="6384" max="6384" width="2.28515625" style="112" customWidth="1"/>
    <col min="6385" max="6391" width="6.85546875" style="112" customWidth="1"/>
    <col min="6392" max="6392" width="0.42578125" style="112" customWidth="1"/>
    <col min="6393" max="6612" width="9.140625" style="112"/>
    <col min="6613" max="6614" width="6.42578125" style="112" customWidth="1"/>
    <col min="6615" max="6615" width="16.28515625" style="112" customWidth="1"/>
    <col min="6616" max="6616" width="2.7109375" style="112" customWidth="1"/>
    <col min="6617" max="6635" width="6.85546875" style="112" customWidth="1"/>
    <col min="6636" max="6636" width="4.140625" style="112" customWidth="1"/>
    <col min="6637" max="6637" width="2.7109375" style="112" customWidth="1"/>
    <col min="6638" max="6638" width="4.140625" style="112" customWidth="1"/>
    <col min="6639" max="6639" width="0.42578125" style="112" customWidth="1"/>
    <col min="6640" max="6640" width="2.28515625" style="112" customWidth="1"/>
    <col min="6641" max="6647" width="6.85546875" style="112" customWidth="1"/>
    <col min="6648" max="6648" width="0.42578125" style="112" customWidth="1"/>
    <col min="6649" max="6868" width="9.140625" style="112"/>
    <col min="6869" max="6870" width="6.42578125" style="112" customWidth="1"/>
    <col min="6871" max="6871" width="16.28515625" style="112" customWidth="1"/>
    <col min="6872" max="6872" width="2.7109375" style="112" customWidth="1"/>
    <col min="6873" max="6891" width="6.85546875" style="112" customWidth="1"/>
    <col min="6892" max="6892" width="4.140625" style="112" customWidth="1"/>
    <col min="6893" max="6893" width="2.7109375" style="112" customWidth="1"/>
    <col min="6894" max="6894" width="4.140625" style="112" customWidth="1"/>
    <col min="6895" max="6895" width="0.42578125" style="112" customWidth="1"/>
    <col min="6896" max="6896" width="2.28515625" style="112" customWidth="1"/>
    <col min="6897" max="6903" width="6.85546875" style="112" customWidth="1"/>
    <col min="6904" max="6904" width="0.42578125" style="112" customWidth="1"/>
    <col min="6905" max="7124" width="9.140625" style="112"/>
    <col min="7125" max="7126" width="6.42578125" style="112" customWidth="1"/>
    <col min="7127" max="7127" width="16.28515625" style="112" customWidth="1"/>
    <col min="7128" max="7128" width="2.7109375" style="112" customWidth="1"/>
    <col min="7129" max="7147" width="6.85546875" style="112" customWidth="1"/>
    <col min="7148" max="7148" width="4.140625" style="112" customWidth="1"/>
    <col min="7149" max="7149" width="2.7109375" style="112" customWidth="1"/>
    <col min="7150" max="7150" width="4.140625" style="112" customWidth="1"/>
    <col min="7151" max="7151" width="0.42578125" style="112" customWidth="1"/>
    <col min="7152" max="7152" width="2.28515625" style="112" customWidth="1"/>
    <col min="7153" max="7159" width="6.85546875" style="112" customWidth="1"/>
    <col min="7160" max="7160" width="0.42578125" style="112" customWidth="1"/>
    <col min="7161" max="7380" width="9.140625" style="112"/>
    <col min="7381" max="7382" width="6.42578125" style="112" customWidth="1"/>
    <col min="7383" max="7383" width="16.28515625" style="112" customWidth="1"/>
    <col min="7384" max="7384" width="2.7109375" style="112" customWidth="1"/>
    <col min="7385" max="7403" width="6.85546875" style="112" customWidth="1"/>
    <col min="7404" max="7404" width="4.140625" style="112" customWidth="1"/>
    <col min="7405" max="7405" width="2.7109375" style="112" customWidth="1"/>
    <col min="7406" max="7406" width="4.140625" style="112" customWidth="1"/>
    <col min="7407" max="7407" width="0.42578125" style="112" customWidth="1"/>
    <col min="7408" max="7408" width="2.28515625" style="112" customWidth="1"/>
    <col min="7409" max="7415" width="6.85546875" style="112" customWidth="1"/>
    <col min="7416" max="7416" width="0.42578125" style="112" customWidth="1"/>
    <col min="7417" max="7636" width="9.140625" style="112"/>
    <col min="7637" max="7638" width="6.42578125" style="112" customWidth="1"/>
    <col min="7639" max="7639" width="16.28515625" style="112" customWidth="1"/>
    <col min="7640" max="7640" width="2.7109375" style="112" customWidth="1"/>
    <col min="7641" max="7659" width="6.85546875" style="112" customWidth="1"/>
    <col min="7660" max="7660" width="4.140625" style="112" customWidth="1"/>
    <col min="7661" max="7661" width="2.7109375" style="112" customWidth="1"/>
    <col min="7662" max="7662" width="4.140625" style="112" customWidth="1"/>
    <col min="7663" max="7663" width="0.42578125" style="112" customWidth="1"/>
    <col min="7664" max="7664" width="2.28515625" style="112" customWidth="1"/>
    <col min="7665" max="7671" width="6.85546875" style="112" customWidth="1"/>
    <col min="7672" max="7672" width="0.42578125" style="112" customWidth="1"/>
    <col min="7673" max="7892" width="9.140625" style="112"/>
    <col min="7893" max="7894" width="6.42578125" style="112" customWidth="1"/>
    <col min="7895" max="7895" width="16.28515625" style="112" customWidth="1"/>
    <col min="7896" max="7896" width="2.7109375" style="112" customWidth="1"/>
    <col min="7897" max="7915" width="6.85546875" style="112" customWidth="1"/>
    <col min="7916" max="7916" width="4.140625" style="112" customWidth="1"/>
    <col min="7917" max="7917" width="2.7109375" style="112" customWidth="1"/>
    <col min="7918" max="7918" width="4.140625" style="112" customWidth="1"/>
    <col min="7919" max="7919" width="0.42578125" style="112" customWidth="1"/>
    <col min="7920" max="7920" width="2.28515625" style="112" customWidth="1"/>
    <col min="7921" max="7927" width="6.85546875" style="112" customWidth="1"/>
    <col min="7928" max="7928" width="0.42578125" style="112" customWidth="1"/>
    <col min="7929" max="8148" width="9.140625" style="112"/>
    <col min="8149" max="8150" width="6.42578125" style="112" customWidth="1"/>
    <col min="8151" max="8151" width="16.28515625" style="112" customWidth="1"/>
    <col min="8152" max="8152" width="2.7109375" style="112" customWidth="1"/>
    <col min="8153" max="8171" width="6.85546875" style="112" customWidth="1"/>
    <col min="8172" max="8172" width="4.140625" style="112" customWidth="1"/>
    <col min="8173" max="8173" width="2.7109375" style="112" customWidth="1"/>
    <col min="8174" max="8174" width="4.140625" style="112" customWidth="1"/>
    <col min="8175" max="8175" width="0.42578125" style="112" customWidth="1"/>
    <col min="8176" max="8176" width="2.28515625" style="112" customWidth="1"/>
    <col min="8177" max="8183" width="6.85546875" style="112" customWidth="1"/>
    <col min="8184" max="8184" width="0.42578125" style="112" customWidth="1"/>
    <col min="8185" max="8404" width="9.140625" style="112"/>
    <col min="8405" max="8406" width="6.42578125" style="112" customWidth="1"/>
    <col min="8407" max="8407" width="16.28515625" style="112" customWidth="1"/>
    <col min="8408" max="8408" width="2.7109375" style="112" customWidth="1"/>
    <col min="8409" max="8427" width="6.85546875" style="112" customWidth="1"/>
    <col min="8428" max="8428" width="4.140625" style="112" customWidth="1"/>
    <col min="8429" max="8429" width="2.7109375" style="112" customWidth="1"/>
    <col min="8430" max="8430" width="4.140625" style="112" customWidth="1"/>
    <col min="8431" max="8431" width="0.42578125" style="112" customWidth="1"/>
    <col min="8432" max="8432" width="2.28515625" style="112" customWidth="1"/>
    <col min="8433" max="8439" width="6.85546875" style="112" customWidth="1"/>
    <col min="8440" max="8440" width="0.42578125" style="112" customWidth="1"/>
    <col min="8441" max="8660" width="9.140625" style="112"/>
    <col min="8661" max="8662" width="6.42578125" style="112" customWidth="1"/>
    <col min="8663" max="8663" width="16.28515625" style="112" customWidth="1"/>
    <col min="8664" max="8664" width="2.7109375" style="112" customWidth="1"/>
    <col min="8665" max="8683" width="6.85546875" style="112" customWidth="1"/>
    <col min="8684" max="8684" width="4.140625" style="112" customWidth="1"/>
    <col min="8685" max="8685" width="2.7109375" style="112" customWidth="1"/>
    <col min="8686" max="8686" width="4.140625" style="112" customWidth="1"/>
    <col min="8687" max="8687" width="0.42578125" style="112" customWidth="1"/>
    <col min="8688" max="8688" width="2.28515625" style="112" customWidth="1"/>
    <col min="8689" max="8695" width="6.85546875" style="112" customWidth="1"/>
    <col min="8696" max="8696" width="0.42578125" style="112" customWidth="1"/>
    <col min="8697" max="8916" width="9.140625" style="112"/>
    <col min="8917" max="8918" width="6.42578125" style="112" customWidth="1"/>
    <col min="8919" max="8919" width="16.28515625" style="112" customWidth="1"/>
    <col min="8920" max="8920" width="2.7109375" style="112" customWidth="1"/>
    <col min="8921" max="8939" width="6.85546875" style="112" customWidth="1"/>
    <col min="8940" max="8940" width="4.140625" style="112" customWidth="1"/>
    <col min="8941" max="8941" width="2.7109375" style="112" customWidth="1"/>
    <col min="8942" max="8942" width="4.140625" style="112" customWidth="1"/>
    <col min="8943" max="8943" width="0.42578125" style="112" customWidth="1"/>
    <col min="8944" max="8944" width="2.28515625" style="112" customWidth="1"/>
    <col min="8945" max="8951" width="6.85546875" style="112" customWidth="1"/>
    <col min="8952" max="8952" width="0.42578125" style="112" customWidth="1"/>
    <col min="8953" max="9172" width="9.140625" style="112"/>
    <col min="9173" max="9174" width="6.42578125" style="112" customWidth="1"/>
    <col min="9175" max="9175" width="16.28515625" style="112" customWidth="1"/>
    <col min="9176" max="9176" width="2.7109375" style="112" customWidth="1"/>
    <col min="9177" max="9195" width="6.85546875" style="112" customWidth="1"/>
    <col min="9196" max="9196" width="4.140625" style="112" customWidth="1"/>
    <col min="9197" max="9197" width="2.7109375" style="112" customWidth="1"/>
    <col min="9198" max="9198" width="4.140625" style="112" customWidth="1"/>
    <col min="9199" max="9199" width="0.42578125" style="112" customWidth="1"/>
    <col min="9200" max="9200" width="2.28515625" style="112" customWidth="1"/>
    <col min="9201" max="9207" width="6.85546875" style="112" customWidth="1"/>
    <col min="9208" max="9208" width="0.42578125" style="112" customWidth="1"/>
    <col min="9209" max="9428" width="9.140625" style="112"/>
    <col min="9429" max="9430" width="6.42578125" style="112" customWidth="1"/>
    <col min="9431" max="9431" width="16.28515625" style="112" customWidth="1"/>
    <col min="9432" max="9432" width="2.7109375" style="112" customWidth="1"/>
    <col min="9433" max="9451" width="6.85546875" style="112" customWidth="1"/>
    <col min="9452" max="9452" width="4.140625" style="112" customWidth="1"/>
    <col min="9453" max="9453" width="2.7109375" style="112" customWidth="1"/>
    <col min="9454" max="9454" width="4.140625" style="112" customWidth="1"/>
    <col min="9455" max="9455" width="0.42578125" style="112" customWidth="1"/>
    <col min="9456" max="9456" width="2.28515625" style="112" customWidth="1"/>
    <col min="9457" max="9463" width="6.85546875" style="112" customWidth="1"/>
    <col min="9464" max="9464" width="0.42578125" style="112" customWidth="1"/>
    <col min="9465" max="9684" width="9.140625" style="112"/>
    <col min="9685" max="9686" width="6.42578125" style="112" customWidth="1"/>
    <col min="9687" max="9687" width="16.28515625" style="112" customWidth="1"/>
    <col min="9688" max="9688" width="2.7109375" style="112" customWidth="1"/>
    <col min="9689" max="9707" width="6.85546875" style="112" customWidth="1"/>
    <col min="9708" max="9708" width="4.140625" style="112" customWidth="1"/>
    <col min="9709" max="9709" width="2.7109375" style="112" customWidth="1"/>
    <col min="9710" max="9710" width="4.140625" style="112" customWidth="1"/>
    <col min="9711" max="9711" width="0.42578125" style="112" customWidth="1"/>
    <col min="9712" max="9712" width="2.28515625" style="112" customWidth="1"/>
    <col min="9713" max="9719" width="6.85546875" style="112" customWidth="1"/>
    <col min="9720" max="9720" width="0.42578125" style="112" customWidth="1"/>
    <col min="9721" max="9940" width="9.140625" style="112"/>
    <col min="9941" max="9942" width="6.42578125" style="112" customWidth="1"/>
    <col min="9943" max="9943" width="16.28515625" style="112" customWidth="1"/>
    <col min="9944" max="9944" width="2.7109375" style="112" customWidth="1"/>
    <col min="9945" max="9963" width="6.85546875" style="112" customWidth="1"/>
    <col min="9964" max="9964" width="4.140625" style="112" customWidth="1"/>
    <col min="9965" max="9965" width="2.7109375" style="112" customWidth="1"/>
    <col min="9966" max="9966" width="4.140625" style="112" customWidth="1"/>
    <col min="9967" max="9967" width="0.42578125" style="112" customWidth="1"/>
    <col min="9968" max="9968" width="2.28515625" style="112" customWidth="1"/>
    <col min="9969" max="9975" width="6.85546875" style="112" customWidth="1"/>
    <col min="9976" max="9976" width="0.42578125" style="112" customWidth="1"/>
    <col min="9977" max="10196" width="9.140625" style="112"/>
    <col min="10197" max="10198" width="6.42578125" style="112" customWidth="1"/>
    <col min="10199" max="10199" width="16.28515625" style="112" customWidth="1"/>
    <col min="10200" max="10200" width="2.7109375" style="112" customWidth="1"/>
    <col min="10201" max="10219" width="6.85546875" style="112" customWidth="1"/>
    <col min="10220" max="10220" width="4.140625" style="112" customWidth="1"/>
    <col min="10221" max="10221" width="2.7109375" style="112" customWidth="1"/>
    <col min="10222" max="10222" width="4.140625" style="112" customWidth="1"/>
    <col min="10223" max="10223" width="0.42578125" style="112" customWidth="1"/>
    <col min="10224" max="10224" width="2.28515625" style="112" customWidth="1"/>
    <col min="10225" max="10231" width="6.85546875" style="112" customWidth="1"/>
    <col min="10232" max="10232" width="0.42578125" style="112" customWidth="1"/>
    <col min="10233" max="10452" width="9.140625" style="112"/>
    <col min="10453" max="10454" width="6.42578125" style="112" customWidth="1"/>
    <col min="10455" max="10455" width="16.28515625" style="112" customWidth="1"/>
    <col min="10456" max="10456" width="2.7109375" style="112" customWidth="1"/>
    <col min="10457" max="10475" width="6.85546875" style="112" customWidth="1"/>
    <col min="10476" max="10476" width="4.140625" style="112" customWidth="1"/>
    <col min="10477" max="10477" width="2.7109375" style="112" customWidth="1"/>
    <col min="10478" max="10478" width="4.140625" style="112" customWidth="1"/>
    <col min="10479" max="10479" width="0.42578125" style="112" customWidth="1"/>
    <col min="10480" max="10480" width="2.28515625" style="112" customWidth="1"/>
    <col min="10481" max="10487" width="6.85546875" style="112" customWidth="1"/>
    <col min="10488" max="10488" width="0.42578125" style="112" customWidth="1"/>
    <col min="10489" max="10708" width="9.140625" style="112"/>
    <col min="10709" max="10710" width="6.42578125" style="112" customWidth="1"/>
    <col min="10711" max="10711" width="16.28515625" style="112" customWidth="1"/>
    <col min="10712" max="10712" width="2.7109375" style="112" customWidth="1"/>
    <col min="10713" max="10731" width="6.85546875" style="112" customWidth="1"/>
    <col min="10732" max="10732" width="4.140625" style="112" customWidth="1"/>
    <col min="10733" max="10733" width="2.7109375" style="112" customWidth="1"/>
    <col min="10734" max="10734" width="4.140625" style="112" customWidth="1"/>
    <col min="10735" max="10735" width="0.42578125" style="112" customWidth="1"/>
    <col min="10736" max="10736" width="2.28515625" style="112" customWidth="1"/>
    <col min="10737" max="10743" width="6.85546875" style="112" customWidth="1"/>
    <col min="10744" max="10744" width="0.42578125" style="112" customWidth="1"/>
    <col min="10745" max="10964" width="9.140625" style="112"/>
    <col min="10965" max="10966" width="6.42578125" style="112" customWidth="1"/>
    <col min="10967" max="10967" width="16.28515625" style="112" customWidth="1"/>
    <col min="10968" max="10968" width="2.7109375" style="112" customWidth="1"/>
    <col min="10969" max="10987" width="6.85546875" style="112" customWidth="1"/>
    <col min="10988" max="10988" width="4.140625" style="112" customWidth="1"/>
    <col min="10989" max="10989" width="2.7109375" style="112" customWidth="1"/>
    <col min="10990" max="10990" width="4.140625" style="112" customWidth="1"/>
    <col min="10991" max="10991" width="0.42578125" style="112" customWidth="1"/>
    <col min="10992" max="10992" width="2.28515625" style="112" customWidth="1"/>
    <col min="10993" max="10999" width="6.85546875" style="112" customWidth="1"/>
    <col min="11000" max="11000" width="0.42578125" style="112" customWidth="1"/>
    <col min="11001" max="11220" width="9.140625" style="112"/>
    <col min="11221" max="11222" width="6.42578125" style="112" customWidth="1"/>
    <col min="11223" max="11223" width="16.28515625" style="112" customWidth="1"/>
    <col min="11224" max="11224" width="2.7109375" style="112" customWidth="1"/>
    <col min="11225" max="11243" width="6.85546875" style="112" customWidth="1"/>
    <col min="11244" max="11244" width="4.140625" style="112" customWidth="1"/>
    <col min="11245" max="11245" width="2.7109375" style="112" customWidth="1"/>
    <col min="11246" max="11246" width="4.140625" style="112" customWidth="1"/>
    <col min="11247" max="11247" width="0.42578125" style="112" customWidth="1"/>
    <col min="11248" max="11248" width="2.28515625" style="112" customWidth="1"/>
    <col min="11249" max="11255" width="6.85546875" style="112" customWidth="1"/>
    <col min="11256" max="11256" width="0.42578125" style="112" customWidth="1"/>
    <col min="11257" max="11476" width="9.140625" style="112"/>
    <col min="11477" max="11478" width="6.42578125" style="112" customWidth="1"/>
    <col min="11479" max="11479" width="16.28515625" style="112" customWidth="1"/>
    <col min="11480" max="11480" width="2.7109375" style="112" customWidth="1"/>
    <col min="11481" max="11499" width="6.85546875" style="112" customWidth="1"/>
    <col min="11500" max="11500" width="4.140625" style="112" customWidth="1"/>
    <col min="11501" max="11501" width="2.7109375" style="112" customWidth="1"/>
    <col min="11502" max="11502" width="4.140625" style="112" customWidth="1"/>
    <col min="11503" max="11503" width="0.42578125" style="112" customWidth="1"/>
    <col min="11504" max="11504" width="2.28515625" style="112" customWidth="1"/>
    <col min="11505" max="11511" width="6.85546875" style="112" customWidth="1"/>
    <col min="11512" max="11512" width="0.42578125" style="112" customWidth="1"/>
    <col min="11513" max="11732" width="9.140625" style="112"/>
    <col min="11733" max="11734" width="6.42578125" style="112" customWidth="1"/>
    <col min="11735" max="11735" width="16.28515625" style="112" customWidth="1"/>
    <col min="11736" max="11736" width="2.7109375" style="112" customWidth="1"/>
    <col min="11737" max="11755" width="6.85546875" style="112" customWidth="1"/>
    <col min="11756" max="11756" width="4.140625" style="112" customWidth="1"/>
    <col min="11757" max="11757" width="2.7109375" style="112" customWidth="1"/>
    <col min="11758" max="11758" width="4.140625" style="112" customWidth="1"/>
    <col min="11759" max="11759" width="0.42578125" style="112" customWidth="1"/>
    <col min="11760" max="11760" width="2.28515625" style="112" customWidth="1"/>
    <col min="11761" max="11767" width="6.85546875" style="112" customWidth="1"/>
    <col min="11768" max="11768" width="0.42578125" style="112" customWidth="1"/>
    <col min="11769" max="11988" width="9.140625" style="112"/>
    <col min="11989" max="11990" width="6.42578125" style="112" customWidth="1"/>
    <col min="11991" max="11991" width="16.28515625" style="112" customWidth="1"/>
    <col min="11992" max="11992" width="2.7109375" style="112" customWidth="1"/>
    <col min="11993" max="12011" width="6.85546875" style="112" customWidth="1"/>
    <col min="12012" max="12012" width="4.140625" style="112" customWidth="1"/>
    <col min="12013" max="12013" width="2.7109375" style="112" customWidth="1"/>
    <col min="12014" max="12014" width="4.140625" style="112" customWidth="1"/>
    <col min="12015" max="12015" width="0.42578125" style="112" customWidth="1"/>
    <col min="12016" max="12016" width="2.28515625" style="112" customWidth="1"/>
    <col min="12017" max="12023" width="6.85546875" style="112" customWidth="1"/>
    <col min="12024" max="12024" width="0.42578125" style="112" customWidth="1"/>
    <col min="12025" max="12244" width="9.140625" style="112"/>
    <col min="12245" max="12246" width="6.42578125" style="112" customWidth="1"/>
    <col min="12247" max="12247" width="16.28515625" style="112" customWidth="1"/>
    <col min="12248" max="12248" width="2.7109375" style="112" customWidth="1"/>
    <col min="12249" max="12267" width="6.85546875" style="112" customWidth="1"/>
    <col min="12268" max="12268" width="4.140625" style="112" customWidth="1"/>
    <col min="12269" max="12269" width="2.7109375" style="112" customWidth="1"/>
    <col min="12270" max="12270" width="4.140625" style="112" customWidth="1"/>
    <col min="12271" max="12271" width="0.42578125" style="112" customWidth="1"/>
    <col min="12272" max="12272" width="2.28515625" style="112" customWidth="1"/>
    <col min="12273" max="12279" width="6.85546875" style="112" customWidth="1"/>
    <col min="12280" max="12280" width="0.42578125" style="112" customWidth="1"/>
    <col min="12281" max="12500" width="9.140625" style="112"/>
    <col min="12501" max="12502" width="6.42578125" style="112" customWidth="1"/>
    <col min="12503" max="12503" width="16.28515625" style="112" customWidth="1"/>
    <col min="12504" max="12504" width="2.7109375" style="112" customWidth="1"/>
    <col min="12505" max="12523" width="6.85546875" style="112" customWidth="1"/>
    <col min="12524" max="12524" width="4.140625" style="112" customWidth="1"/>
    <col min="12525" max="12525" width="2.7109375" style="112" customWidth="1"/>
    <col min="12526" max="12526" width="4.140625" style="112" customWidth="1"/>
    <col min="12527" max="12527" width="0.42578125" style="112" customWidth="1"/>
    <col min="12528" max="12528" width="2.28515625" style="112" customWidth="1"/>
    <col min="12529" max="12535" width="6.85546875" style="112" customWidth="1"/>
    <col min="12536" max="12536" width="0.42578125" style="112" customWidth="1"/>
    <col min="12537" max="12756" width="9.140625" style="112"/>
    <col min="12757" max="12758" width="6.42578125" style="112" customWidth="1"/>
    <col min="12759" max="12759" width="16.28515625" style="112" customWidth="1"/>
    <col min="12760" max="12760" width="2.7109375" style="112" customWidth="1"/>
    <col min="12761" max="12779" width="6.85546875" style="112" customWidth="1"/>
    <col min="12780" max="12780" width="4.140625" style="112" customWidth="1"/>
    <col min="12781" max="12781" width="2.7109375" style="112" customWidth="1"/>
    <col min="12782" max="12782" width="4.140625" style="112" customWidth="1"/>
    <col min="12783" max="12783" width="0.42578125" style="112" customWidth="1"/>
    <col min="12784" max="12784" width="2.28515625" style="112" customWidth="1"/>
    <col min="12785" max="12791" width="6.85546875" style="112" customWidth="1"/>
    <col min="12792" max="12792" width="0.42578125" style="112" customWidth="1"/>
    <col min="12793" max="13012" width="9.140625" style="112"/>
    <col min="13013" max="13014" width="6.42578125" style="112" customWidth="1"/>
    <col min="13015" max="13015" width="16.28515625" style="112" customWidth="1"/>
    <col min="13016" max="13016" width="2.7109375" style="112" customWidth="1"/>
    <col min="13017" max="13035" width="6.85546875" style="112" customWidth="1"/>
    <col min="13036" max="13036" width="4.140625" style="112" customWidth="1"/>
    <col min="13037" max="13037" width="2.7109375" style="112" customWidth="1"/>
    <col min="13038" max="13038" width="4.140625" style="112" customWidth="1"/>
    <col min="13039" max="13039" width="0.42578125" style="112" customWidth="1"/>
    <col min="13040" max="13040" width="2.28515625" style="112" customWidth="1"/>
    <col min="13041" max="13047" width="6.85546875" style="112" customWidth="1"/>
    <col min="13048" max="13048" width="0.42578125" style="112" customWidth="1"/>
    <col min="13049" max="13268" width="9.140625" style="112"/>
    <col min="13269" max="13270" width="6.42578125" style="112" customWidth="1"/>
    <col min="13271" max="13271" width="16.28515625" style="112" customWidth="1"/>
    <col min="13272" max="13272" width="2.7109375" style="112" customWidth="1"/>
    <col min="13273" max="13291" width="6.85546875" style="112" customWidth="1"/>
    <col min="13292" max="13292" width="4.140625" style="112" customWidth="1"/>
    <col min="13293" max="13293" width="2.7109375" style="112" customWidth="1"/>
    <col min="13294" max="13294" width="4.140625" style="112" customWidth="1"/>
    <col min="13295" max="13295" width="0.42578125" style="112" customWidth="1"/>
    <col min="13296" max="13296" width="2.28515625" style="112" customWidth="1"/>
    <col min="13297" max="13303" width="6.85546875" style="112" customWidth="1"/>
    <col min="13304" max="13304" width="0.42578125" style="112" customWidth="1"/>
    <col min="13305" max="13524" width="9.140625" style="112"/>
    <col min="13525" max="13526" width="6.42578125" style="112" customWidth="1"/>
    <col min="13527" max="13527" width="16.28515625" style="112" customWidth="1"/>
    <col min="13528" max="13528" width="2.7109375" style="112" customWidth="1"/>
    <col min="13529" max="13547" width="6.85546875" style="112" customWidth="1"/>
    <col min="13548" max="13548" width="4.140625" style="112" customWidth="1"/>
    <col min="13549" max="13549" width="2.7109375" style="112" customWidth="1"/>
    <col min="13550" max="13550" width="4.140625" style="112" customWidth="1"/>
    <col min="13551" max="13551" width="0.42578125" style="112" customWidth="1"/>
    <col min="13552" max="13552" width="2.28515625" style="112" customWidth="1"/>
    <col min="13553" max="13559" width="6.85546875" style="112" customWidth="1"/>
    <col min="13560" max="13560" width="0.42578125" style="112" customWidth="1"/>
    <col min="13561" max="13780" width="9.140625" style="112"/>
    <col min="13781" max="13782" width="6.42578125" style="112" customWidth="1"/>
    <col min="13783" max="13783" width="16.28515625" style="112" customWidth="1"/>
    <col min="13784" max="13784" width="2.7109375" style="112" customWidth="1"/>
    <col min="13785" max="13803" width="6.85546875" style="112" customWidth="1"/>
    <col min="13804" max="13804" width="4.140625" style="112" customWidth="1"/>
    <col min="13805" max="13805" width="2.7109375" style="112" customWidth="1"/>
    <col min="13806" max="13806" width="4.140625" style="112" customWidth="1"/>
    <col min="13807" max="13807" width="0.42578125" style="112" customWidth="1"/>
    <col min="13808" max="13808" width="2.28515625" style="112" customWidth="1"/>
    <col min="13809" max="13815" width="6.85546875" style="112" customWidth="1"/>
    <col min="13816" max="13816" width="0.42578125" style="112" customWidth="1"/>
    <col min="13817" max="14036" width="9.140625" style="112"/>
    <col min="14037" max="14038" width="6.42578125" style="112" customWidth="1"/>
    <col min="14039" max="14039" width="16.28515625" style="112" customWidth="1"/>
    <col min="14040" max="14040" width="2.7109375" style="112" customWidth="1"/>
    <col min="14041" max="14059" width="6.85546875" style="112" customWidth="1"/>
    <col min="14060" max="14060" width="4.140625" style="112" customWidth="1"/>
    <col min="14061" max="14061" width="2.7109375" style="112" customWidth="1"/>
    <col min="14062" max="14062" width="4.140625" style="112" customWidth="1"/>
    <col min="14063" max="14063" width="0.42578125" style="112" customWidth="1"/>
    <col min="14064" max="14064" width="2.28515625" style="112" customWidth="1"/>
    <col min="14065" max="14071" width="6.85546875" style="112" customWidth="1"/>
    <col min="14072" max="14072" width="0.42578125" style="112" customWidth="1"/>
    <col min="14073" max="14292" width="9.140625" style="112"/>
    <col min="14293" max="14294" width="6.42578125" style="112" customWidth="1"/>
    <col min="14295" max="14295" width="16.28515625" style="112" customWidth="1"/>
    <col min="14296" max="14296" width="2.7109375" style="112" customWidth="1"/>
    <col min="14297" max="14315" width="6.85546875" style="112" customWidth="1"/>
    <col min="14316" max="14316" width="4.140625" style="112" customWidth="1"/>
    <col min="14317" max="14317" width="2.7109375" style="112" customWidth="1"/>
    <col min="14318" max="14318" width="4.140625" style="112" customWidth="1"/>
    <col min="14319" max="14319" width="0.42578125" style="112" customWidth="1"/>
    <col min="14320" max="14320" width="2.28515625" style="112" customWidth="1"/>
    <col min="14321" max="14327" width="6.85546875" style="112" customWidth="1"/>
    <col min="14328" max="14328" width="0.42578125" style="112" customWidth="1"/>
    <col min="14329" max="14548" width="9.140625" style="112"/>
    <col min="14549" max="14550" width="6.42578125" style="112" customWidth="1"/>
    <col min="14551" max="14551" width="16.28515625" style="112" customWidth="1"/>
    <col min="14552" max="14552" width="2.7109375" style="112" customWidth="1"/>
    <col min="14553" max="14571" width="6.85546875" style="112" customWidth="1"/>
    <col min="14572" max="14572" width="4.140625" style="112" customWidth="1"/>
    <col min="14573" max="14573" width="2.7109375" style="112" customWidth="1"/>
    <col min="14574" max="14574" width="4.140625" style="112" customWidth="1"/>
    <col min="14575" max="14575" width="0.42578125" style="112" customWidth="1"/>
    <col min="14576" max="14576" width="2.28515625" style="112" customWidth="1"/>
    <col min="14577" max="14583" width="6.85546875" style="112" customWidth="1"/>
    <col min="14584" max="14584" width="0.42578125" style="112" customWidth="1"/>
    <col min="14585" max="14804" width="9.140625" style="112"/>
    <col min="14805" max="14806" width="6.42578125" style="112" customWidth="1"/>
    <col min="14807" max="14807" width="16.28515625" style="112" customWidth="1"/>
    <col min="14808" max="14808" width="2.7109375" style="112" customWidth="1"/>
    <col min="14809" max="14827" width="6.85546875" style="112" customWidth="1"/>
    <col min="14828" max="14828" width="4.140625" style="112" customWidth="1"/>
    <col min="14829" max="14829" width="2.7109375" style="112" customWidth="1"/>
    <col min="14830" max="14830" width="4.140625" style="112" customWidth="1"/>
    <col min="14831" max="14831" width="0.42578125" style="112" customWidth="1"/>
    <col min="14832" max="14832" width="2.28515625" style="112" customWidth="1"/>
    <col min="14833" max="14839" width="6.85546875" style="112" customWidth="1"/>
    <col min="14840" max="14840" width="0.42578125" style="112" customWidth="1"/>
    <col min="14841" max="15060" width="9.140625" style="112"/>
    <col min="15061" max="15062" width="6.42578125" style="112" customWidth="1"/>
    <col min="15063" max="15063" width="16.28515625" style="112" customWidth="1"/>
    <col min="15064" max="15064" width="2.7109375" style="112" customWidth="1"/>
    <col min="15065" max="15083" width="6.85546875" style="112" customWidth="1"/>
    <col min="15084" max="15084" width="4.140625" style="112" customWidth="1"/>
    <col min="15085" max="15085" width="2.7109375" style="112" customWidth="1"/>
    <col min="15086" max="15086" width="4.140625" style="112" customWidth="1"/>
    <col min="15087" max="15087" width="0.42578125" style="112" customWidth="1"/>
    <col min="15088" max="15088" width="2.28515625" style="112" customWidth="1"/>
    <col min="15089" max="15095" width="6.85546875" style="112" customWidth="1"/>
    <col min="15096" max="15096" width="0.42578125" style="112" customWidth="1"/>
    <col min="15097" max="15316" width="9.140625" style="112"/>
    <col min="15317" max="15318" width="6.42578125" style="112" customWidth="1"/>
    <col min="15319" max="15319" width="16.28515625" style="112" customWidth="1"/>
    <col min="15320" max="15320" width="2.7109375" style="112" customWidth="1"/>
    <col min="15321" max="15339" width="6.85546875" style="112" customWidth="1"/>
    <col min="15340" max="15340" width="4.140625" style="112" customWidth="1"/>
    <col min="15341" max="15341" width="2.7109375" style="112" customWidth="1"/>
    <col min="15342" max="15342" width="4.140625" style="112" customWidth="1"/>
    <col min="15343" max="15343" width="0.42578125" style="112" customWidth="1"/>
    <col min="15344" max="15344" width="2.28515625" style="112" customWidth="1"/>
    <col min="15345" max="15351" width="6.85546875" style="112" customWidth="1"/>
    <col min="15352" max="15352" width="0.42578125" style="112" customWidth="1"/>
    <col min="15353" max="15572" width="9.140625" style="112"/>
    <col min="15573" max="15574" width="6.42578125" style="112" customWidth="1"/>
    <col min="15575" max="15575" width="16.28515625" style="112" customWidth="1"/>
    <col min="15576" max="15576" width="2.7109375" style="112" customWidth="1"/>
    <col min="15577" max="15595" width="6.85546875" style="112" customWidth="1"/>
    <col min="15596" max="15596" width="4.140625" style="112" customWidth="1"/>
    <col min="15597" max="15597" width="2.7109375" style="112" customWidth="1"/>
    <col min="15598" max="15598" width="4.140625" style="112" customWidth="1"/>
    <col min="15599" max="15599" width="0.42578125" style="112" customWidth="1"/>
    <col min="15600" max="15600" width="2.28515625" style="112" customWidth="1"/>
    <col min="15601" max="15607" width="6.85546875" style="112" customWidth="1"/>
    <col min="15608" max="15608" width="0.42578125" style="112" customWidth="1"/>
    <col min="15609" max="15828" width="9.140625" style="112"/>
    <col min="15829" max="15830" width="6.42578125" style="112" customWidth="1"/>
    <col min="15831" max="15831" width="16.28515625" style="112" customWidth="1"/>
    <col min="15832" max="15832" width="2.7109375" style="112" customWidth="1"/>
    <col min="15833" max="15851" width="6.85546875" style="112" customWidth="1"/>
    <col min="15852" max="15852" width="4.140625" style="112" customWidth="1"/>
    <col min="15853" max="15853" width="2.7109375" style="112" customWidth="1"/>
    <col min="15854" max="15854" width="4.140625" style="112" customWidth="1"/>
    <col min="15855" max="15855" width="0.42578125" style="112" customWidth="1"/>
    <col min="15856" max="15856" width="2.28515625" style="112" customWidth="1"/>
    <col min="15857" max="15863" width="6.85546875" style="112" customWidth="1"/>
    <col min="15864" max="15864" width="0.42578125" style="112" customWidth="1"/>
    <col min="15865" max="16084" width="9.140625" style="112"/>
    <col min="16085" max="16086" width="6.42578125" style="112" customWidth="1"/>
    <col min="16087" max="16087" width="16.28515625" style="112" customWidth="1"/>
    <col min="16088" max="16088" width="2.7109375" style="112" customWidth="1"/>
    <col min="16089" max="16107" width="6.85546875" style="112" customWidth="1"/>
    <col min="16108" max="16108" width="4.140625" style="112" customWidth="1"/>
    <col min="16109" max="16109" width="2.7109375" style="112" customWidth="1"/>
    <col min="16110" max="16110" width="4.140625" style="112" customWidth="1"/>
    <col min="16111" max="16111" width="0.42578125" style="112" customWidth="1"/>
    <col min="16112" max="16112" width="2.28515625" style="112" customWidth="1"/>
    <col min="16113" max="16119" width="6.85546875" style="112" customWidth="1"/>
    <col min="16120" max="16120" width="0.42578125" style="112" customWidth="1"/>
    <col min="16121" max="16384" width="9.140625" style="112"/>
  </cols>
  <sheetData>
    <row r="1" spans="2:17" s="3" customFormat="1" ht="21.75" customHeight="1" x14ac:dyDescent="0.2">
      <c r="B1" s="399" t="s">
        <v>65</v>
      </c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185"/>
      <c r="O1" s="185"/>
      <c r="P1" s="185"/>
      <c r="Q1" s="185"/>
    </row>
    <row r="2" spans="2:17" s="3" customFormat="1" ht="19.5" customHeight="1" x14ac:dyDescent="0.2">
      <c r="B2" s="437" t="s">
        <v>117</v>
      </c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188"/>
      <c r="O2" s="188"/>
      <c r="P2" s="188"/>
      <c r="Q2" s="188"/>
    </row>
    <row r="3" spans="2:17" s="3" customFormat="1" ht="21.75" customHeight="1" thickBot="1" x14ac:dyDescent="0.25">
      <c r="B3" s="189"/>
      <c r="C3" s="438" t="str">
        <f>'ReadMe TAP P.2'!$E$10&amp;'ReadMe TAP P.2'!$H$10&amp;"  ("&amp;'ReadMe TAP P.2'!$H$12&amp;")"</f>
        <v>โรงเรียนบ้านทุ่งยาว  (1057120512)</v>
      </c>
      <c r="D3" s="438"/>
      <c r="E3" s="438"/>
      <c r="F3" s="438"/>
      <c r="G3" s="438"/>
      <c r="H3" s="190"/>
      <c r="I3" s="439" t="str">
        <f>'ReadMe TAP P.2'!$E$13&amp;'ReadMe TAP P.2'!$H$13&amp;"  "&amp;'ReadMe TAP P.2'!$E$14&amp;'ReadMe TAP P.2'!$H$14</f>
        <v>อำเภอเวียงป่าเป้า  จังหวัดเชียงราย</v>
      </c>
      <c r="J3" s="439"/>
      <c r="K3" s="439"/>
      <c r="L3" s="439"/>
    </row>
    <row r="4" spans="2:17" s="92" customFormat="1" ht="21.75" customHeight="1" thickBot="1" x14ac:dyDescent="0.25">
      <c r="B4" s="440" t="str">
        <f>Data_Individual!B5</f>
        <v>ห้องสอบ</v>
      </c>
      <c r="C4" s="440" t="s">
        <v>2</v>
      </c>
      <c r="D4" s="443" t="s">
        <v>49</v>
      </c>
      <c r="E4" s="446" t="s">
        <v>19</v>
      </c>
      <c r="F4" s="447"/>
      <c r="G4" s="447"/>
      <c r="H4" s="447"/>
      <c r="I4" s="447"/>
      <c r="J4" s="447"/>
      <c r="K4" s="448"/>
      <c r="L4" s="449" t="s">
        <v>83</v>
      </c>
      <c r="M4" s="450"/>
    </row>
    <row r="5" spans="2:17" s="93" customFormat="1" ht="23.25" customHeight="1" x14ac:dyDescent="0.55000000000000004">
      <c r="B5" s="441"/>
      <c r="C5" s="441"/>
      <c r="D5" s="444"/>
      <c r="E5" s="290" t="str">
        <f>Data_Individual!E6</f>
        <v>ท 1.1</v>
      </c>
      <c r="F5" s="291" t="str">
        <f>Data_Individual!F6</f>
        <v>ท 2.1</v>
      </c>
      <c r="G5" s="291" t="str">
        <f>Data_Individual!G6</f>
        <v>ท 3.1</v>
      </c>
      <c r="H5" s="291" t="str">
        <f>Data_Individual!H6</f>
        <v>ท 4.1</v>
      </c>
      <c r="I5" s="291" t="str">
        <f>Data_Individual!I6</f>
        <v>ท 5.1</v>
      </c>
      <c r="J5" s="292" t="s">
        <v>115</v>
      </c>
      <c r="K5" s="455" t="s">
        <v>71</v>
      </c>
      <c r="L5" s="451"/>
      <c r="M5" s="452"/>
    </row>
    <row r="6" spans="2:17" s="94" customFormat="1" ht="20.25" customHeight="1" thickBot="1" x14ac:dyDescent="0.25">
      <c r="B6" s="442"/>
      <c r="C6" s="442"/>
      <c r="D6" s="445"/>
      <c r="E6" s="153">
        <f>Data_Individual!E7</f>
        <v>44</v>
      </c>
      <c r="F6" s="154">
        <f>Data_Individual!F7</f>
        <v>8</v>
      </c>
      <c r="G6" s="154">
        <f>Data_Individual!G7</f>
        <v>20</v>
      </c>
      <c r="H6" s="154">
        <f>Data_Individual!H7</f>
        <v>16</v>
      </c>
      <c r="I6" s="154">
        <f>Data_Individual!I7</f>
        <v>12</v>
      </c>
      <c r="J6" s="171">
        <f>SUM(E6:I6)</f>
        <v>100</v>
      </c>
      <c r="K6" s="456"/>
      <c r="L6" s="453"/>
      <c r="M6" s="454"/>
    </row>
    <row r="7" spans="2:17" s="99" customFormat="1" ht="19.5" customHeight="1" x14ac:dyDescent="0.2">
      <c r="B7" s="95">
        <f>Data_Individual!B8</f>
        <v>1</v>
      </c>
      <c r="C7" s="95">
        <f>Data_Individual!C8</f>
        <v>1</v>
      </c>
      <c r="D7" s="96" t="str">
        <f>Data_Individual!D8</f>
        <v>ฐิติศักดิ์   พิษสารแก้ว</v>
      </c>
      <c r="E7" s="163">
        <f>Data_Individual!E8</f>
        <v>20</v>
      </c>
      <c r="F7" s="164">
        <f>Data_Individual!F8</f>
        <v>4</v>
      </c>
      <c r="G7" s="164">
        <f>Data_Individual!G8</f>
        <v>16</v>
      </c>
      <c r="H7" s="164">
        <f>Data_Individual!H8</f>
        <v>4</v>
      </c>
      <c r="I7" s="164">
        <f>Data_Individual!I8</f>
        <v>4</v>
      </c>
      <c r="J7" s="172">
        <f>SUM(E7:I7)</f>
        <v>48</v>
      </c>
      <c r="K7" s="97" t="str">
        <f t="shared" ref="K7:K66" si="0">IF(J7&lt;&gt;"",IF(J7&lt;25,"ปรับปรุง",IF(J7&lt;50,"พอใช้",IF(J7&lt;75,"ดี",IF(J7&lt;101,"ดีมาก")))),"")</f>
        <v>พอใช้</v>
      </c>
      <c r="L7" s="459"/>
      <c r="M7" s="460"/>
    </row>
    <row r="8" spans="2:17" s="99" customFormat="1" ht="19.5" customHeight="1" x14ac:dyDescent="0.2">
      <c r="B8" s="100">
        <f>Data_Individual!B9</f>
        <v>1</v>
      </c>
      <c r="C8" s="100">
        <f>Data_Individual!C9</f>
        <v>2</v>
      </c>
      <c r="D8" s="101">
        <f>Data_Individual!D9</f>
        <v>0</v>
      </c>
      <c r="E8" s="165">
        <f>Data_Individual!E9</f>
        <v>0</v>
      </c>
      <c r="F8" s="166">
        <f>Data_Individual!F9</f>
        <v>0</v>
      </c>
      <c r="G8" s="166">
        <f>Data_Individual!G9</f>
        <v>0</v>
      </c>
      <c r="H8" s="166">
        <f>Data_Individual!H9</f>
        <v>0</v>
      </c>
      <c r="I8" s="166">
        <f>Data_Individual!I9</f>
        <v>0</v>
      </c>
      <c r="J8" s="173">
        <f t="shared" ref="J8:J66" si="1">SUM(E8:I8)</f>
        <v>0</v>
      </c>
      <c r="K8" s="102" t="str">
        <f t="shared" si="0"/>
        <v>ปรับปรุง</v>
      </c>
      <c r="L8" s="457"/>
      <c r="M8" s="458"/>
    </row>
    <row r="9" spans="2:17" s="99" customFormat="1" ht="19.5" customHeight="1" x14ac:dyDescent="0.2">
      <c r="B9" s="100">
        <f>Data_Individual!B10</f>
        <v>1</v>
      </c>
      <c r="C9" s="100">
        <f>Data_Individual!C10</f>
        <v>3</v>
      </c>
      <c r="D9" s="101">
        <f>Data_Individual!D10</f>
        <v>0</v>
      </c>
      <c r="E9" s="165">
        <f>Data_Individual!E10</f>
        <v>0</v>
      </c>
      <c r="F9" s="166">
        <f>Data_Individual!F10</f>
        <v>0</v>
      </c>
      <c r="G9" s="166">
        <f>Data_Individual!G10</f>
        <v>0</v>
      </c>
      <c r="H9" s="166">
        <f>Data_Individual!H10</f>
        <v>0</v>
      </c>
      <c r="I9" s="166">
        <f>Data_Individual!I10</f>
        <v>0</v>
      </c>
      <c r="J9" s="173">
        <f t="shared" si="1"/>
        <v>0</v>
      </c>
      <c r="K9" s="102" t="str">
        <f t="shared" si="0"/>
        <v>ปรับปรุง</v>
      </c>
      <c r="L9" s="457"/>
      <c r="M9" s="458"/>
    </row>
    <row r="10" spans="2:17" s="99" customFormat="1" ht="19.5" customHeight="1" x14ac:dyDescent="0.2">
      <c r="B10" s="100">
        <f>Data_Individual!B11</f>
        <v>1</v>
      </c>
      <c r="C10" s="100">
        <f>Data_Individual!C11</f>
        <v>4</v>
      </c>
      <c r="D10" s="101">
        <f>Data_Individual!D11</f>
        <v>0</v>
      </c>
      <c r="E10" s="165">
        <f>Data_Individual!E11</f>
        <v>0</v>
      </c>
      <c r="F10" s="166">
        <f>Data_Individual!F11</f>
        <v>0</v>
      </c>
      <c r="G10" s="166">
        <f>Data_Individual!G11</f>
        <v>0</v>
      </c>
      <c r="H10" s="166">
        <f>Data_Individual!H11</f>
        <v>0</v>
      </c>
      <c r="I10" s="166">
        <f>Data_Individual!I11</f>
        <v>0</v>
      </c>
      <c r="J10" s="173">
        <f t="shared" si="1"/>
        <v>0</v>
      </c>
      <c r="K10" s="102" t="str">
        <f t="shared" si="0"/>
        <v>ปรับปรุง</v>
      </c>
      <c r="L10" s="457"/>
      <c r="M10" s="458"/>
    </row>
    <row r="11" spans="2:17" s="99" customFormat="1" ht="19.5" customHeight="1" thickBot="1" x14ac:dyDescent="0.25">
      <c r="B11" s="104">
        <f>Data_Individual!B12</f>
        <v>1</v>
      </c>
      <c r="C11" s="104">
        <f>Data_Individual!C12</f>
        <v>5</v>
      </c>
      <c r="D11" s="105">
        <f>Data_Individual!D12</f>
        <v>0</v>
      </c>
      <c r="E11" s="167">
        <f>Data_Individual!E12</f>
        <v>0</v>
      </c>
      <c r="F11" s="168">
        <f>Data_Individual!F12</f>
        <v>0</v>
      </c>
      <c r="G11" s="168">
        <f>Data_Individual!G12</f>
        <v>0</v>
      </c>
      <c r="H11" s="168">
        <f>Data_Individual!H12</f>
        <v>0</v>
      </c>
      <c r="I11" s="168">
        <f>Data_Individual!I12</f>
        <v>0</v>
      </c>
      <c r="J11" s="174">
        <f t="shared" si="1"/>
        <v>0</v>
      </c>
      <c r="K11" s="106" t="str">
        <f t="shared" si="0"/>
        <v>ปรับปรุง</v>
      </c>
      <c r="L11" s="461"/>
      <c r="M11" s="462"/>
    </row>
    <row r="12" spans="2:17" s="99" customFormat="1" ht="19.5" customHeight="1" x14ac:dyDescent="0.2">
      <c r="B12" s="95">
        <f>Data_Individual!B13</f>
        <v>1</v>
      </c>
      <c r="C12" s="95">
        <f>Data_Individual!C13</f>
        <v>6</v>
      </c>
      <c r="D12" s="96">
        <f>Data_Individual!D13</f>
        <v>0</v>
      </c>
      <c r="E12" s="163">
        <f>Data_Individual!E13</f>
        <v>0</v>
      </c>
      <c r="F12" s="164">
        <f>Data_Individual!F13</f>
        <v>0</v>
      </c>
      <c r="G12" s="164">
        <f>Data_Individual!G13</f>
        <v>0</v>
      </c>
      <c r="H12" s="164">
        <f>Data_Individual!H13</f>
        <v>0</v>
      </c>
      <c r="I12" s="164">
        <f>Data_Individual!I13</f>
        <v>0</v>
      </c>
      <c r="J12" s="172">
        <f t="shared" si="1"/>
        <v>0</v>
      </c>
      <c r="K12" s="98" t="str">
        <f t="shared" si="0"/>
        <v>ปรับปรุง</v>
      </c>
      <c r="L12" s="459"/>
      <c r="M12" s="460"/>
    </row>
    <row r="13" spans="2:17" s="99" customFormat="1" ht="19.5" customHeight="1" x14ac:dyDescent="0.2">
      <c r="B13" s="100">
        <f>Data_Individual!B14</f>
        <v>1</v>
      </c>
      <c r="C13" s="100">
        <f>Data_Individual!C14</f>
        <v>7</v>
      </c>
      <c r="D13" s="101">
        <f>Data_Individual!D14</f>
        <v>0</v>
      </c>
      <c r="E13" s="165">
        <f>Data_Individual!E14</f>
        <v>0</v>
      </c>
      <c r="F13" s="166">
        <f>Data_Individual!F14</f>
        <v>0</v>
      </c>
      <c r="G13" s="166">
        <f>Data_Individual!G14</f>
        <v>0</v>
      </c>
      <c r="H13" s="166">
        <f>Data_Individual!H14</f>
        <v>0</v>
      </c>
      <c r="I13" s="166">
        <f>Data_Individual!I14</f>
        <v>0</v>
      </c>
      <c r="J13" s="173">
        <f t="shared" si="1"/>
        <v>0</v>
      </c>
      <c r="K13" s="103" t="str">
        <f t="shared" si="0"/>
        <v>ปรับปรุง</v>
      </c>
      <c r="L13" s="457"/>
      <c r="M13" s="458"/>
    </row>
    <row r="14" spans="2:17" s="99" customFormat="1" ht="19.5" customHeight="1" x14ac:dyDescent="0.2">
      <c r="B14" s="100">
        <f>Data_Individual!B15</f>
        <v>1</v>
      </c>
      <c r="C14" s="100">
        <f>Data_Individual!C15</f>
        <v>8</v>
      </c>
      <c r="D14" s="101">
        <f>Data_Individual!D15</f>
        <v>0</v>
      </c>
      <c r="E14" s="165">
        <f>Data_Individual!E15</f>
        <v>0</v>
      </c>
      <c r="F14" s="166">
        <f>Data_Individual!F15</f>
        <v>0</v>
      </c>
      <c r="G14" s="166">
        <f>Data_Individual!G15</f>
        <v>0</v>
      </c>
      <c r="H14" s="166">
        <f>Data_Individual!H15</f>
        <v>0</v>
      </c>
      <c r="I14" s="166">
        <f>Data_Individual!I15</f>
        <v>0</v>
      </c>
      <c r="J14" s="173">
        <f t="shared" si="1"/>
        <v>0</v>
      </c>
      <c r="K14" s="103" t="str">
        <f t="shared" si="0"/>
        <v>ปรับปรุง</v>
      </c>
      <c r="L14" s="457"/>
      <c r="M14" s="458"/>
    </row>
    <row r="15" spans="2:17" s="99" customFormat="1" ht="19.5" customHeight="1" x14ac:dyDescent="0.2">
      <c r="B15" s="100">
        <f>Data_Individual!B16</f>
        <v>1</v>
      </c>
      <c r="C15" s="100">
        <f>Data_Individual!C16</f>
        <v>9</v>
      </c>
      <c r="D15" s="101">
        <f>Data_Individual!D16</f>
        <v>0</v>
      </c>
      <c r="E15" s="165">
        <f>Data_Individual!E16</f>
        <v>0</v>
      </c>
      <c r="F15" s="166">
        <f>Data_Individual!F16</f>
        <v>0</v>
      </c>
      <c r="G15" s="166">
        <f>Data_Individual!G16</f>
        <v>0</v>
      </c>
      <c r="H15" s="166">
        <f>Data_Individual!H16</f>
        <v>0</v>
      </c>
      <c r="I15" s="166">
        <f>Data_Individual!I16</f>
        <v>0</v>
      </c>
      <c r="J15" s="173">
        <f t="shared" si="1"/>
        <v>0</v>
      </c>
      <c r="K15" s="103" t="str">
        <f t="shared" si="0"/>
        <v>ปรับปรุง</v>
      </c>
      <c r="L15" s="457"/>
      <c r="M15" s="458"/>
    </row>
    <row r="16" spans="2:17" s="99" customFormat="1" ht="19.5" customHeight="1" thickBot="1" x14ac:dyDescent="0.25">
      <c r="B16" s="104">
        <f>Data_Individual!B17</f>
        <v>1</v>
      </c>
      <c r="C16" s="104">
        <f>Data_Individual!C17</f>
        <v>10</v>
      </c>
      <c r="D16" s="105">
        <f>Data_Individual!D17</f>
        <v>0</v>
      </c>
      <c r="E16" s="167">
        <f>Data_Individual!E17</f>
        <v>0</v>
      </c>
      <c r="F16" s="168">
        <f>Data_Individual!F17</f>
        <v>0</v>
      </c>
      <c r="G16" s="168">
        <f>Data_Individual!G17</f>
        <v>0</v>
      </c>
      <c r="H16" s="168">
        <f>Data_Individual!H17</f>
        <v>0</v>
      </c>
      <c r="I16" s="168">
        <f>Data_Individual!I17</f>
        <v>0</v>
      </c>
      <c r="J16" s="174">
        <f t="shared" ref="J16" si="2">SUM(E16:I16)</f>
        <v>0</v>
      </c>
      <c r="K16" s="107" t="str">
        <f t="shared" ref="K16" si="3">IF(J16&lt;&gt;"",IF(J16&lt;25,"ปรับปรุง",IF(J16&lt;50,"พอใช้",IF(J16&lt;75,"ดี",IF(J16&lt;101,"ดีมาก")))),"")</f>
        <v>ปรับปรุง</v>
      </c>
      <c r="L16" s="461"/>
      <c r="M16" s="462"/>
    </row>
    <row r="17" spans="2:13" s="99" customFormat="1" ht="19.5" customHeight="1" x14ac:dyDescent="0.2">
      <c r="B17" s="95">
        <f>Data_Individual!B18</f>
        <v>1</v>
      </c>
      <c r="C17" s="95">
        <f>Data_Individual!C18</f>
        <v>11</v>
      </c>
      <c r="D17" s="96">
        <f>Data_Individual!D18</f>
        <v>0</v>
      </c>
      <c r="E17" s="163">
        <f>Data_Individual!E18</f>
        <v>0</v>
      </c>
      <c r="F17" s="164">
        <f>Data_Individual!F18</f>
        <v>0</v>
      </c>
      <c r="G17" s="164">
        <f>Data_Individual!G18</f>
        <v>0</v>
      </c>
      <c r="H17" s="164">
        <f>Data_Individual!H18</f>
        <v>0</v>
      </c>
      <c r="I17" s="164">
        <f>Data_Individual!I18</f>
        <v>0</v>
      </c>
      <c r="J17" s="172">
        <f t="shared" si="1"/>
        <v>0</v>
      </c>
      <c r="K17" s="98" t="str">
        <f t="shared" si="0"/>
        <v>ปรับปรุง</v>
      </c>
      <c r="L17" s="459"/>
      <c r="M17" s="460"/>
    </row>
    <row r="18" spans="2:13" s="99" customFormat="1" ht="19.5" customHeight="1" x14ac:dyDescent="0.2">
      <c r="B18" s="100">
        <f>Data_Individual!B19</f>
        <v>1</v>
      </c>
      <c r="C18" s="100">
        <f>Data_Individual!C19</f>
        <v>12</v>
      </c>
      <c r="D18" s="101">
        <f>Data_Individual!D19</f>
        <v>0</v>
      </c>
      <c r="E18" s="165">
        <f>Data_Individual!E19</f>
        <v>0</v>
      </c>
      <c r="F18" s="166">
        <f>Data_Individual!F19</f>
        <v>0</v>
      </c>
      <c r="G18" s="166">
        <f>Data_Individual!G19</f>
        <v>0</v>
      </c>
      <c r="H18" s="166">
        <f>Data_Individual!H19</f>
        <v>0</v>
      </c>
      <c r="I18" s="166">
        <f>Data_Individual!I19</f>
        <v>0</v>
      </c>
      <c r="J18" s="173">
        <f t="shared" si="1"/>
        <v>0</v>
      </c>
      <c r="K18" s="103" t="str">
        <f t="shared" si="0"/>
        <v>ปรับปรุง</v>
      </c>
      <c r="L18" s="457"/>
      <c r="M18" s="458"/>
    </row>
    <row r="19" spans="2:13" s="99" customFormat="1" ht="19.5" customHeight="1" x14ac:dyDescent="0.2">
      <c r="B19" s="100">
        <f>Data_Individual!B20</f>
        <v>1</v>
      </c>
      <c r="C19" s="100">
        <f>Data_Individual!C20</f>
        <v>13</v>
      </c>
      <c r="D19" s="101">
        <f>Data_Individual!D20</f>
        <v>0</v>
      </c>
      <c r="E19" s="165">
        <f>Data_Individual!E20</f>
        <v>0</v>
      </c>
      <c r="F19" s="166">
        <f>Data_Individual!F20</f>
        <v>0</v>
      </c>
      <c r="G19" s="166">
        <f>Data_Individual!G20</f>
        <v>0</v>
      </c>
      <c r="H19" s="166">
        <f>Data_Individual!H20</f>
        <v>0</v>
      </c>
      <c r="I19" s="166">
        <f>Data_Individual!I20</f>
        <v>0</v>
      </c>
      <c r="J19" s="173">
        <f t="shared" si="1"/>
        <v>0</v>
      </c>
      <c r="K19" s="103" t="str">
        <f t="shared" si="0"/>
        <v>ปรับปรุง</v>
      </c>
      <c r="L19" s="457"/>
      <c r="M19" s="458"/>
    </row>
    <row r="20" spans="2:13" s="99" customFormat="1" ht="19.5" customHeight="1" x14ac:dyDescent="0.2">
      <c r="B20" s="100">
        <f>Data_Individual!B21</f>
        <v>1</v>
      </c>
      <c r="C20" s="100">
        <f>Data_Individual!C21</f>
        <v>14</v>
      </c>
      <c r="D20" s="101">
        <f>Data_Individual!D21</f>
        <v>0</v>
      </c>
      <c r="E20" s="165">
        <f>Data_Individual!E21</f>
        <v>0</v>
      </c>
      <c r="F20" s="166">
        <f>Data_Individual!F21</f>
        <v>0</v>
      </c>
      <c r="G20" s="166">
        <f>Data_Individual!G21</f>
        <v>0</v>
      </c>
      <c r="H20" s="166">
        <f>Data_Individual!H21</f>
        <v>0</v>
      </c>
      <c r="I20" s="166">
        <f>Data_Individual!I21</f>
        <v>0</v>
      </c>
      <c r="J20" s="173">
        <f t="shared" si="1"/>
        <v>0</v>
      </c>
      <c r="K20" s="103" t="str">
        <f t="shared" si="0"/>
        <v>ปรับปรุง</v>
      </c>
      <c r="L20" s="457"/>
      <c r="M20" s="458"/>
    </row>
    <row r="21" spans="2:13" s="99" customFormat="1" ht="19.5" customHeight="1" thickBot="1" x14ac:dyDescent="0.25">
      <c r="B21" s="104">
        <f>Data_Individual!B22</f>
        <v>1</v>
      </c>
      <c r="C21" s="104">
        <f>Data_Individual!C22</f>
        <v>15</v>
      </c>
      <c r="D21" s="105">
        <f>Data_Individual!D22</f>
        <v>0</v>
      </c>
      <c r="E21" s="167">
        <f>Data_Individual!E22</f>
        <v>0</v>
      </c>
      <c r="F21" s="168">
        <f>Data_Individual!F22</f>
        <v>0</v>
      </c>
      <c r="G21" s="168">
        <f>Data_Individual!G22</f>
        <v>0</v>
      </c>
      <c r="H21" s="168">
        <f>Data_Individual!H22</f>
        <v>0</v>
      </c>
      <c r="I21" s="168">
        <f>Data_Individual!I22</f>
        <v>0</v>
      </c>
      <c r="J21" s="174">
        <f t="shared" si="1"/>
        <v>0</v>
      </c>
      <c r="K21" s="107" t="str">
        <f t="shared" si="0"/>
        <v>ปรับปรุง</v>
      </c>
      <c r="L21" s="461"/>
      <c r="M21" s="462"/>
    </row>
    <row r="22" spans="2:13" s="99" customFormat="1" ht="19.5" customHeight="1" x14ac:dyDescent="0.2">
      <c r="B22" s="95">
        <f>Data_Individual!B23</f>
        <v>1</v>
      </c>
      <c r="C22" s="95">
        <f>Data_Individual!C23</f>
        <v>16</v>
      </c>
      <c r="D22" s="96">
        <f>Data_Individual!D23</f>
        <v>0</v>
      </c>
      <c r="E22" s="163">
        <f>Data_Individual!E23</f>
        <v>0</v>
      </c>
      <c r="F22" s="164">
        <f>Data_Individual!F23</f>
        <v>0</v>
      </c>
      <c r="G22" s="164">
        <f>Data_Individual!G23</f>
        <v>0</v>
      </c>
      <c r="H22" s="164">
        <f>Data_Individual!H23</f>
        <v>0</v>
      </c>
      <c r="I22" s="164">
        <f>Data_Individual!I23</f>
        <v>0</v>
      </c>
      <c r="J22" s="172">
        <f t="shared" si="1"/>
        <v>0</v>
      </c>
      <c r="K22" s="98" t="str">
        <f t="shared" si="0"/>
        <v>ปรับปรุง</v>
      </c>
      <c r="L22" s="459"/>
      <c r="M22" s="460"/>
    </row>
    <row r="23" spans="2:13" s="99" customFormat="1" ht="19.5" customHeight="1" x14ac:dyDescent="0.2">
      <c r="B23" s="100">
        <f>Data_Individual!B24</f>
        <v>1</v>
      </c>
      <c r="C23" s="100">
        <f>Data_Individual!C24</f>
        <v>17</v>
      </c>
      <c r="D23" s="101">
        <f>Data_Individual!D24</f>
        <v>0</v>
      </c>
      <c r="E23" s="165">
        <f>Data_Individual!E24</f>
        <v>0</v>
      </c>
      <c r="F23" s="166">
        <f>Data_Individual!F24</f>
        <v>0</v>
      </c>
      <c r="G23" s="166">
        <f>Data_Individual!G24</f>
        <v>0</v>
      </c>
      <c r="H23" s="166">
        <f>Data_Individual!H24</f>
        <v>0</v>
      </c>
      <c r="I23" s="166">
        <f>Data_Individual!I24</f>
        <v>0</v>
      </c>
      <c r="J23" s="173">
        <f t="shared" si="1"/>
        <v>0</v>
      </c>
      <c r="K23" s="103" t="str">
        <f t="shared" si="0"/>
        <v>ปรับปรุง</v>
      </c>
      <c r="L23" s="457"/>
      <c r="M23" s="458"/>
    </row>
    <row r="24" spans="2:13" s="99" customFormat="1" ht="19.5" customHeight="1" x14ac:dyDescent="0.2">
      <c r="B24" s="108">
        <f>Data_Individual!B25</f>
        <v>1</v>
      </c>
      <c r="C24" s="108">
        <f>Data_Individual!C25</f>
        <v>18</v>
      </c>
      <c r="D24" s="101">
        <f>Data_Individual!D25</f>
        <v>0</v>
      </c>
      <c r="E24" s="165">
        <f>Data_Individual!E25</f>
        <v>0</v>
      </c>
      <c r="F24" s="166">
        <f>Data_Individual!F25</f>
        <v>0</v>
      </c>
      <c r="G24" s="166">
        <f>Data_Individual!G25</f>
        <v>0</v>
      </c>
      <c r="H24" s="166">
        <f>Data_Individual!H25</f>
        <v>0</v>
      </c>
      <c r="I24" s="166">
        <f>Data_Individual!I25</f>
        <v>0</v>
      </c>
      <c r="J24" s="173">
        <f t="shared" si="1"/>
        <v>0</v>
      </c>
      <c r="K24" s="103" t="str">
        <f t="shared" si="0"/>
        <v>ปรับปรุง</v>
      </c>
      <c r="L24" s="457"/>
      <c r="M24" s="458"/>
    </row>
    <row r="25" spans="2:13" s="99" customFormat="1" ht="19.5" customHeight="1" x14ac:dyDescent="0.2">
      <c r="B25" s="108">
        <f>Data_Individual!B26</f>
        <v>1</v>
      </c>
      <c r="C25" s="108">
        <f>Data_Individual!C26</f>
        <v>19</v>
      </c>
      <c r="D25" s="101">
        <f>Data_Individual!D26</f>
        <v>0</v>
      </c>
      <c r="E25" s="165">
        <f>Data_Individual!E26</f>
        <v>0</v>
      </c>
      <c r="F25" s="166">
        <f>Data_Individual!F26</f>
        <v>0</v>
      </c>
      <c r="G25" s="166">
        <f>Data_Individual!G26</f>
        <v>0</v>
      </c>
      <c r="H25" s="166">
        <f>Data_Individual!H26</f>
        <v>0</v>
      </c>
      <c r="I25" s="166">
        <f>Data_Individual!I26</f>
        <v>0</v>
      </c>
      <c r="J25" s="173">
        <f t="shared" si="1"/>
        <v>0</v>
      </c>
      <c r="K25" s="103" t="str">
        <f t="shared" si="0"/>
        <v>ปรับปรุง</v>
      </c>
      <c r="L25" s="457"/>
      <c r="M25" s="458"/>
    </row>
    <row r="26" spans="2:13" s="99" customFormat="1" ht="19.5" customHeight="1" thickBot="1" x14ac:dyDescent="0.25">
      <c r="B26" s="109">
        <f>Data_Individual!B27</f>
        <v>1</v>
      </c>
      <c r="C26" s="109">
        <f>Data_Individual!C27</f>
        <v>20</v>
      </c>
      <c r="D26" s="105">
        <f>Data_Individual!D27</f>
        <v>0</v>
      </c>
      <c r="E26" s="169">
        <f>Data_Individual!E27</f>
        <v>0</v>
      </c>
      <c r="F26" s="170">
        <f>Data_Individual!F27</f>
        <v>0</v>
      </c>
      <c r="G26" s="170">
        <f>Data_Individual!G27</f>
        <v>0</v>
      </c>
      <c r="H26" s="170">
        <f>Data_Individual!H27</f>
        <v>0</v>
      </c>
      <c r="I26" s="170">
        <f>Data_Individual!I27</f>
        <v>0</v>
      </c>
      <c r="J26" s="175">
        <f t="shared" si="1"/>
        <v>0</v>
      </c>
      <c r="K26" s="110" t="str">
        <f t="shared" si="0"/>
        <v>ปรับปรุง</v>
      </c>
      <c r="L26" s="461"/>
      <c r="M26" s="462"/>
    </row>
    <row r="27" spans="2:13" s="99" customFormat="1" ht="19.5" customHeight="1" x14ac:dyDescent="0.2">
      <c r="B27" s="95">
        <f>Data_Individual!B28</f>
        <v>1</v>
      </c>
      <c r="C27" s="95">
        <f>Data_Individual!C28</f>
        <v>21</v>
      </c>
      <c r="D27" s="96">
        <f>Data_Individual!D28</f>
        <v>0</v>
      </c>
      <c r="E27" s="163">
        <f>Data_Individual!E28</f>
        <v>0</v>
      </c>
      <c r="F27" s="164">
        <f>Data_Individual!F28</f>
        <v>0</v>
      </c>
      <c r="G27" s="164">
        <f>Data_Individual!G28</f>
        <v>0</v>
      </c>
      <c r="H27" s="164">
        <f>Data_Individual!H28</f>
        <v>0</v>
      </c>
      <c r="I27" s="164">
        <f>Data_Individual!I28</f>
        <v>0</v>
      </c>
      <c r="J27" s="172">
        <f t="shared" si="1"/>
        <v>0</v>
      </c>
      <c r="K27" s="98" t="str">
        <f t="shared" si="0"/>
        <v>ปรับปรุง</v>
      </c>
      <c r="L27" s="459"/>
      <c r="M27" s="460"/>
    </row>
    <row r="28" spans="2:13" s="99" customFormat="1" ht="19.5" customHeight="1" x14ac:dyDescent="0.2">
      <c r="B28" s="100">
        <f>Data_Individual!B29</f>
        <v>1</v>
      </c>
      <c r="C28" s="100">
        <f>Data_Individual!C29</f>
        <v>22</v>
      </c>
      <c r="D28" s="101">
        <f>Data_Individual!D29</f>
        <v>0</v>
      </c>
      <c r="E28" s="165">
        <f>Data_Individual!E29</f>
        <v>0</v>
      </c>
      <c r="F28" s="166">
        <f>Data_Individual!F29</f>
        <v>0</v>
      </c>
      <c r="G28" s="166">
        <f>Data_Individual!G29</f>
        <v>0</v>
      </c>
      <c r="H28" s="166">
        <f>Data_Individual!H29</f>
        <v>0</v>
      </c>
      <c r="I28" s="166">
        <f>Data_Individual!I29</f>
        <v>0</v>
      </c>
      <c r="J28" s="173">
        <f t="shared" si="1"/>
        <v>0</v>
      </c>
      <c r="K28" s="103" t="str">
        <f t="shared" si="0"/>
        <v>ปรับปรุง</v>
      </c>
      <c r="L28" s="457"/>
      <c r="M28" s="458"/>
    </row>
    <row r="29" spans="2:13" s="99" customFormat="1" ht="19.5" customHeight="1" x14ac:dyDescent="0.2">
      <c r="B29" s="100">
        <f>Data_Individual!B30</f>
        <v>1</v>
      </c>
      <c r="C29" s="100">
        <f>Data_Individual!C30</f>
        <v>23</v>
      </c>
      <c r="D29" s="101">
        <f>Data_Individual!D30</f>
        <v>0</v>
      </c>
      <c r="E29" s="165">
        <f>Data_Individual!E30</f>
        <v>0</v>
      </c>
      <c r="F29" s="166">
        <f>Data_Individual!F30</f>
        <v>0</v>
      </c>
      <c r="G29" s="166">
        <f>Data_Individual!G30</f>
        <v>0</v>
      </c>
      <c r="H29" s="166">
        <f>Data_Individual!H30</f>
        <v>0</v>
      </c>
      <c r="I29" s="166">
        <f>Data_Individual!I30</f>
        <v>0</v>
      </c>
      <c r="J29" s="173">
        <f t="shared" si="1"/>
        <v>0</v>
      </c>
      <c r="K29" s="103" t="str">
        <f t="shared" si="0"/>
        <v>ปรับปรุง</v>
      </c>
      <c r="L29" s="457"/>
      <c r="M29" s="458"/>
    </row>
    <row r="30" spans="2:13" s="99" customFormat="1" ht="19.5" customHeight="1" x14ac:dyDescent="0.2">
      <c r="B30" s="100">
        <f>Data_Individual!B31</f>
        <v>1</v>
      </c>
      <c r="C30" s="100">
        <f>Data_Individual!C31</f>
        <v>24</v>
      </c>
      <c r="D30" s="101">
        <f>Data_Individual!D31</f>
        <v>0</v>
      </c>
      <c r="E30" s="165">
        <f>Data_Individual!E31</f>
        <v>0</v>
      </c>
      <c r="F30" s="166">
        <f>Data_Individual!F31</f>
        <v>0</v>
      </c>
      <c r="G30" s="166">
        <f>Data_Individual!G31</f>
        <v>0</v>
      </c>
      <c r="H30" s="166">
        <f>Data_Individual!H31</f>
        <v>0</v>
      </c>
      <c r="I30" s="166">
        <f>Data_Individual!I31</f>
        <v>0</v>
      </c>
      <c r="J30" s="173">
        <f t="shared" si="1"/>
        <v>0</v>
      </c>
      <c r="K30" s="103" t="str">
        <f t="shared" si="0"/>
        <v>ปรับปรุง</v>
      </c>
      <c r="L30" s="457"/>
      <c r="M30" s="458"/>
    </row>
    <row r="31" spans="2:13" s="99" customFormat="1" ht="19.5" customHeight="1" thickBot="1" x14ac:dyDescent="0.25">
      <c r="B31" s="104">
        <f>Data_Individual!B32</f>
        <v>1</v>
      </c>
      <c r="C31" s="104">
        <f>Data_Individual!C32</f>
        <v>25</v>
      </c>
      <c r="D31" s="105">
        <f>Data_Individual!D32</f>
        <v>0</v>
      </c>
      <c r="E31" s="167">
        <f>Data_Individual!E32</f>
        <v>0</v>
      </c>
      <c r="F31" s="168">
        <f>Data_Individual!F32</f>
        <v>0</v>
      </c>
      <c r="G31" s="168">
        <f>Data_Individual!G32</f>
        <v>0</v>
      </c>
      <c r="H31" s="168">
        <f>Data_Individual!H32</f>
        <v>0</v>
      </c>
      <c r="I31" s="168">
        <f>Data_Individual!I32</f>
        <v>0</v>
      </c>
      <c r="J31" s="174">
        <f t="shared" si="1"/>
        <v>0</v>
      </c>
      <c r="K31" s="107" t="str">
        <f t="shared" si="0"/>
        <v>ปรับปรุง</v>
      </c>
      <c r="L31" s="461"/>
      <c r="M31" s="462"/>
    </row>
    <row r="32" spans="2:13" s="99" customFormat="1" ht="19.5" customHeight="1" x14ac:dyDescent="0.2">
      <c r="B32" s="95">
        <f>Data_Individual!B33</f>
        <v>1</v>
      </c>
      <c r="C32" s="95">
        <f>Data_Individual!C33</f>
        <v>26</v>
      </c>
      <c r="D32" s="96">
        <f>Data_Individual!D33</f>
        <v>0</v>
      </c>
      <c r="E32" s="163">
        <f>Data_Individual!E33</f>
        <v>0</v>
      </c>
      <c r="F32" s="164">
        <f>Data_Individual!F33</f>
        <v>0</v>
      </c>
      <c r="G32" s="164">
        <f>Data_Individual!G33</f>
        <v>0</v>
      </c>
      <c r="H32" s="164">
        <f>Data_Individual!H33</f>
        <v>0</v>
      </c>
      <c r="I32" s="164">
        <f>Data_Individual!I33</f>
        <v>0</v>
      </c>
      <c r="J32" s="172">
        <f t="shared" si="1"/>
        <v>0</v>
      </c>
      <c r="K32" s="98" t="str">
        <f t="shared" si="0"/>
        <v>ปรับปรุง</v>
      </c>
      <c r="L32" s="459"/>
      <c r="M32" s="460"/>
    </row>
    <row r="33" spans="2:13" s="99" customFormat="1" ht="19.5" customHeight="1" x14ac:dyDescent="0.2">
      <c r="B33" s="100">
        <f>Data_Individual!B34</f>
        <v>1</v>
      </c>
      <c r="C33" s="100">
        <f>Data_Individual!C34</f>
        <v>27</v>
      </c>
      <c r="D33" s="101">
        <f>Data_Individual!D34</f>
        <v>0</v>
      </c>
      <c r="E33" s="165">
        <f>Data_Individual!E34</f>
        <v>0</v>
      </c>
      <c r="F33" s="166">
        <f>Data_Individual!F34</f>
        <v>0</v>
      </c>
      <c r="G33" s="166">
        <f>Data_Individual!G34</f>
        <v>0</v>
      </c>
      <c r="H33" s="166">
        <f>Data_Individual!H34</f>
        <v>0</v>
      </c>
      <c r="I33" s="166">
        <f>Data_Individual!I34</f>
        <v>0</v>
      </c>
      <c r="J33" s="173">
        <f t="shared" si="1"/>
        <v>0</v>
      </c>
      <c r="K33" s="103" t="str">
        <f t="shared" si="0"/>
        <v>ปรับปรุง</v>
      </c>
      <c r="L33" s="457"/>
      <c r="M33" s="458"/>
    </row>
    <row r="34" spans="2:13" s="99" customFormat="1" ht="19.5" customHeight="1" x14ac:dyDescent="0.2">
      <c r="B34" s="108">
        <f>Data_Individual!B35</f>
        <v>1</v>
      </c>
      <c r="C34" s="108">
        <f>Data_Individual!C35</f>
        <v>28</v>
      </c>
      <c r="D34" s="101">
        <f>Data_Individual!D35</f>
        <v>0</v>
      </c>
      <c r="E34" s="165">
        <f>Data_Individual!E35</f>
        <v>0</v>
      </c>
      <c r="F34" s="166">
        <f>Data_Individual!F35</f>
        <v>0</v>
      </c>
      <c r="G34" s="166">
        <f>Data_Individual!G35</f>
        <v>0</v>
      </c>
      <c r="H34" s="166">
        <f>Data_Individual!H35</f>
        <v>0</v>
      </c>
      <c r="I34" s="166">
        <f>Data_Individual!I35</f>
        <v>0</v>
      </c>
      <c r="J34" s="173">
        <f t="shared" si="1"/>
        <v>0</v>
      </c>
      <c r="K34" s="103" t="str">
        <f t="shared" si="0"/>
        <v>ปรับปรุง</v>
      </c>
      <c r="L34" s="457"/>
      <c r="M34" s="458"/>
    </row>
    <row r="35" spans="2:13" s="99" customFormat="1" ht="19.5" customHeight="1" x14ac:dyDescent="0.2">
      <c r="B35" s="108">
        <f>Data_Individual!B36</f>
        <v>1</v>
      </c>
      <c r="C35" s="108">
        <f>Data_Individual!C36</f>
        <v>29</v>
      </c>
      <c r="D35" s="101">
        <f>Data_Individual!D36</f>
        <v>0</v>
      </c>
      <c r="E35" s="165">
        <f>Data_Individual!E36</f>
        <v>0</v>
      </c>
      <c r="F35" s="166">
        <f>Data_Individual!F36</f>
        <v>0</v>
      </c>
      <c r="G35" s="166">
        <f>Data_Individual!G36</f>
        <v>0</v>
      </c>
      <c r="H35" s="166">
        <f>Data_Individual!H36</f>
        <v>0</v>
      </c>
      <c r="I35" s="166">
        <f>Data_Individual!I36</f>
        <v>0</v>
      </c>
      <c r="J35" s="173">
        <f t="shared" si="1"/>
        <v>0</v>
      </c>
      <c r="K35" s="103" t="str">
        <f t="shared" si="0"/>
        <v>ปรับปรุง</v>
      </c>
      <c r="L35" s="457"/>
      <c r="M35" s="458"/>
    </row>
    <row r="36" spans="2:13" s="99" customFormat="1" ht="19.5" customHeight="1" thickBot="1" x14ac:dyDescent="0.25">
      <c r="B36" s="109">
        <f>Data_Individual!B37</f>
        <v>1</v>
      </c>
      <c r="C36" s="109">
        <f>Data_Individual!C37</f>
        <v>30</v>
      </c>
      <c r="D36" s="105">
        <f>Data_Individual!D37</f>
        <v>0</v>
      </c>
      <c r="E36" s="167">
        <f>Data_Individual!E37</f>
        <v>0</v>
      </c>
      <c r="F36" s="168">
        <f>Data_Individual!F37</f>
        <v>0</v>
      </c>
      <c r="G36" s="168">
        <f>Data_Individual!G37</f>
        <v>0</v>
      </c>
      <c r="H36" s="168">
        <f>Data_Individual!H37</f>
        <v>0</v>
      </c>
      <c r="I36" s="168">
        <f>Data_Individual!I37</f>
        <v>0</v>
      </c>
      <c r="J36" s="174">
        <f t="shared" si="1"/>
        <v>0</v>
      </c>
      <c r="K36" s="107" t="str">
        <f t="shared" si="0"/>
        <v>ปรับปรุง</v>
      </c>
      <c r="L36" s="461"/>
      <c r="M36" s="462"/>
    </row>
    <row r="37" spans="2:13" s="99" customFormat="1" ht="19.5" customHeight="1" x14ac:dyDescent="0.2">
      <c r="B37" s="95">
        <f>Data_Individual!B38</f>
        <v>2</v>
      </c>
      <c r="C37" s="95">
        <f>Data_Individual!C38</f>
        <v>31</v>
      </c>
      <c r="D37" s="96">
        <f>Data_Individual!D38</f>
        <v>0</v>
      </c>
      <c r="E37" s="163">
        <f>Data_Individual!E38</f>
        <v>0</v>
      </c>
      <c r="F37" s="164">
        <f>Data_Individual!F38</f>
        <v>0</v>
      </c>
      <c r="G37" s="164">
        <f>Data_Individual!G38</f>
        <v>0</v>
      </c>
      <c r="H37" s="164">
        <f>Data_Individual!H38</f>
        <v>0</v>
      </c>
      <c r="I37" s="164">
        <f>Data_Individual!I38</f>
        <v>0</v>
      </c>
      <c r="J37" s="172">
        <f t="shared" si="1"/>
        <v>0</v>
      </c>
      <c r="K37" s="98" t="str">
        <f t="shared" si="0"/>
        <v>ปรับปรุง</v>
      </c>
      <c r="L37" s="459"/>
      <c r="M37" s="460"/>
    </row>
    <row r="38" spans="2:13" s="99" customFormat="1" ht="19.5" customHeight="1" x14ac:dyDescent="0.2">
      <c r="B38" s="100">
        <f>Data_Individual!B39</f>
        <v>2</v>
      </c>
      <c r="C38" s="100">
        <f>Data_Individual!C39</f>
        <v>32</v>
      </c>
      <c r="D38" s="101">
        <f>Data_Individual!D39</f>
        <v>0</v>
      </c>
      <c r="E38" s="165">
        <f>Data_Individual!E39</f>
        <v>0</v>
      </c>
      <c r="F38" s="166">
        <f>Data_Individual!F39</f>
        <v>0</v>
      </c>
      <c r="G38" s="166">
        <f>Data_Individual!G39</f>
        <v>0</v>
      </c>
      <c r="H38" s="166">
        <f>Data_Individual!H39</f>
        <v>0</v>
      </c>
      <c r="I38" s="166">
        <f>Data_Individual!I39</f>
        <v>0</v>
      </c>
      <c r="J38" s="173">
        <f t="shared" si="1"/>
        <v>0</v>
      </c>
      <c r="K38" s="103" t="str">
        <f t="shared" si="0"/>
        <v>ปรับปรุง</v>
      </c>
      <c r="L38" s="457"/>
      <c r="M38" s="458"/>
    </row>
    <row r="39" spans="2:13" s="99" customFormat="1" ht="19.5" customHeight="1" x14ac:dyDescent="0.2">
      <c r="B39" s="100">
        <f>Data_Individual!B40</f>
        <v>2</v>
      </c>
      <c r="C39" s="100">
        <f>Data_Individual!C40</f>
        <v>33</v>
      </c>
      <c r="D39" s="101">
        <f>Data_Individual!D40</f>
        <v>0</v>
      </c>
      <c r="E39" s="165">
        <f>Data_Individual!E40</f>
        <v>0</v>
      </c>
      <c r="F39" s="166">
        <f>Data_Individual!F40</f>
        <v>0</v>
      </c>
      <c r="G39" s="166">
        <f>Data_Individual!G40</f>
        <v>0</v>
      </c>
      <c r="H39" s="166">
        <f>Data_Individual!H40</f>
        <v>0</v>
      </c>
      <c r="I39" s="166">
        <f>Data_Individual!I40</f>
        <v>0</v>
      </c>
      <c r="J39" s="173">
        <f t="shared" si="1"/>
        <v>0</v>
      </c>
      <c r="K39" s="103" t="str">
        <f t="shared" si="0"/>
        <v>ปรับปรุง</v>
      </c>
      <c r="L39" s="457"/>
      <c r="M39" s="458"/>
    </row>
    <row r="40" spans="2:13" s="99" customFormat="1" ht="19.5" customHeight="1" x14ac:dyDescent="0.2">
      <c r="B40" s="100">
        <f>Data_Individual!B41</f>
        <v>2</v>
      </c>
      <c r="C40" s="100">
        <f>Data_Individual!C41</f>
        <v>34</v>
      </c>
      <c r="D40" s="101">
        <f>Data_Individual!D41</f>
        <v>0</v>
      </c>
      <c r="E40" s="165">
        <f>Data_Individual!E41</f>
        <v>0</v>
      </c>
      <c r="F40" s="166">
        <f>Data_Individual!F41</f>
        <v>0</v>
      </c>
      <c r="G40" s="166">
        <f>Data_Individual!G41</f>
        <v>0</v>
      </c>
      <c r="H40" s="166">
        <f>Data_Individual!H41</f>
        <v>0</v>
      </c>
      <c r="I40" s="166">
        <f>Data_Individual!I41</f>
        <v>0</v>
      </c>
      <c r="J40" s="173">
        <f t="shared" si="1"/>
        <v>0</v>
      </c>
      <c r="K40" s="103" t="str">
        <f t="shared" si="0"/>
        <v>ปรับปรุง</v>
      </c>
      <c r="L40" s="457"/>
      <c r="M40" s="458"/>
    </row>
    <row r="41" spans="2:13" s="99" customFormat="1" ht="19.5" customHeight="1" thickBot="1" x14ac:dyDescent="0.25">
      <c r="B41" s="104">
        <f>Data_Individual!B42</f>
        <v>2</v>
      </c>
      <c r="C41" s="104">
        <f>Data_Individual!C42</f>
        <v>35</v>
      </c>
      <c r="D41" s="105">
        <f>Data_Individual!D42</f>
        <v>0</v>
      </c>
      <c r="E41" s="167">
        <f>Data_Individual!E42</f>
        <v>0</v>
      </c>
      <c r="F41" s="168">
        <f>Data_Individual!F42</f>
        <v>0</v>
      </c>
      <c r="G41" s="168">
        <f>Data_Individual!G42</f>
        <v>0</v>
      </c>
      <c r="H41" s="168">
        <f>Data_Individual!H42</f>
        <v>0</v>
      </c>
      <c r="I41" s="168">
        <f>Data_Individual!I42</f>
        <v>0</v>
      </c>
      <c r="J41" s="174">
        <f t="shared" si="1"/>
        <v>0</v>
      </c>
      <c r="K41" s="107" t="str">
        <f t="shared" si="0"/>
        <v>ปรับปรุง</v>
      </c>
      <c r="L41" s="461"/>
      <c r="M41" s="462"/>
    </row>
    <row r="42" spans="2:13" s="99" customFormat="1" ht="19.5" customHeight="1" x14ac:dyDescent="0.2">
      <c r="B42" s="95">
        <f>Data_Individual!B43</f>
        <v>2</v>
      </c>
      <c r="C42" s="95">
        <f>Data_Individual!C43</f>
        <v>36</v>
      </c>
      <c r="D42" s="96">
        <f>Data_Individual!D43</f>
        <v>0</v>
      </c>
      <c r="E42" s="163">
        <f>Data_Individual!E43</f>
        <v>0</v>
      </c>
      <c r="F42" s="164">
        <f>Data_Individual!F43</f>
        <v>0</v>
      </c>
      <c r="G42" s="164">
        <f>Data_Individual!G43</f>
        <v>0</v>
      </c>
      <c r="H42" s="164">
        <f>Data_Individual!H43</f>
        <v>0</v>
      </c>
      <c r="I42" s="164">
        <f>Data_Individual!I43</f>
        <v>0</v>
      </c>
      <c r="J42" s="172">
        <f t="shared" si="1"/>
        <v>0</v>
      </c>
      <c r="K42" s="98" t="str">
        <f t="shared" si="0"/>
        <v>ปรับปรุง</v>
      </c>
      <c r="L42" s="459"/>
      <c r="M42" s="460"/>
    </row>
    <row r="43" spans="2:13" s="99" customFormat="1" ht="19.5" customHeight="1" x14ac:dyDescent="0.2">
      <c r="B43" s="100">
        <f>Data_Individual!B44</f>
        <v>2</v>
      </c>
      <c r="C43" s="100">
        <f>Data_Individual!C44</f>
        <v>37</v>
      </c>
      <c r="D43" s="101">
        <f>Data_Individual!D44</f>
        <v>0</v>
      </c>
      <c r="E43" s="165">
        <f>Data_Individual!E44</f>
        <v>0</v>
      </c>
      <c r="F43" s="166">
        <f>Data_Individual!F44</f>
        <v>0</v>
      </c>
      <c r="G43" s="166">
        <f>Data_Individual!G44</f>
        <v>0</v>
      </c>
      <c r="H43" s="166">
        <f>Data_Individual!H44</f>
        <v>0</v>
      </c>
      <c r="I43" s="166">
        <f>Data_Individual!I44</f>
        <v>0</v>
      </c>
      <c r="J43" s="173">
        <f t="shared" si="1"/>
        <v>0</v>
      </c>
      <c r="K43" s="103" t="str">
        <f t="shared" si="0"/>
        <v>ปรับปรุง</v>
      </c>
      <c r="L43" s="457"/>
      <c r="M43" s="458"/>
    </row>
    <row r="44" spans="2:13" s="99" customFormat="1" ht="19.5" customHeight="1" x14ac:dyDescent="0.2">
      <c r="B44" s="108">
        <f>Data_Individual!B45</f>
        <v>2</v>
      </c>
      <c r="C44" s="108">
        <f>Data_Individual!C45</f>
        <v>38</v>
      </c>
      <c r="D44" s="101">
        <f>Data_Individual!D45</f>
        <v>0</v>
      </c>
      <c r="E44" s="165">
        <f>Data_Individual!E45</f>
        <v>0</v>
      </c>
      <c r="F44" s="166">
        <f>Data_Individual!F45</f>
        <v>0</v>
      </c>
      <c r="G44" s="166">
        <f>Data_Individual!G45</f>
        <v>0</v>
      </c>
      <c r="H44" s="166">
        <f>Data_Individual!H45</f>
        <v>0</v>
      </c>
      <c r="I44" s="166">
        <f>Data_Individual!I45</f>
        <v>0</v>
      </c>
      <c r="J44" s="173">
        <f t="shared" si="1"/>
        <v>0</v>
      </c>
      <c r="K44" s="103" t="str">
        <f t="shared" si="0"/>
        <v>ปรับปรุง</v>
      </c>
      <c r="L44" s="457"/>
      <c r="M44" s="458"/>
    </row>
    <row r="45" spans="2:13" s="99" customFormat="1" ht="19.5" customHeight="1" x14ac:dyDescent="0.2">
      <c r="B45" s="108">
        <f>Data_Individual!B46</f>
        <v>2</v>
      </c>
      <c r="C45" s="108">
        <f>Data_Individual!C46</f>
        <v>39</v>
      </c>
      <c r="D45" s="101">
        <f>Data_Individual!D46</f>
        <v>0</v>
      </c>
      <c r="E45" s="165">
        <f>Data_Individual!E46</f>
        <v>0</v>
      </c>
      <c r="F45" s="166">
        <f>Data_Individual!F46</f>
        <v>0</v>
      </c>
      <c r="G45" s="166">
        <f>Data_Individual!G46</f>
        <v>0</v>
      </c>
      <c r="H45" s="166">
        <f>Data_Individual!H46</f>
        <v>0</v>
      </c>
      <c r="I45" s="166">
        <f>Data_Individual!I46</f>
        <v>0</v>
      </c>
      <c r="J45" s="173">
        <f t="shared" si="1"/>
        <v>0</v>
      </c>
      <c r="K45" s="103" t="str">
        <f t="shared" si="0"/>
        <v>ปรับปรุง</v>
      </c>
      <c r="L45" s="457"/>
      <c r="M45" s="458"/>
    </row>
    <row r="46" spans="2:13" s="99" customFormat="1" ht="19.5" customHeight="1" thickBot="1" x14ac:dyDescent="0.25">
      <c r="B46" s="109">
        <f>Data_Individual!B47</f>
        <v>2</v>
      </c>
      <c r="C46" s="109">
        <f>Data_Individual!C47</f>
        <v>40</v>
      </c>
      <c r="D46" s="105">
        <f>Data_Individual!D47</f>
        <v>0</v>
      </c>
      <c r="E46" s="169">
        <f>Data_Individual!E47</f>
        <v>0</v>
      </c>
      <c r="F46" s="170">
        <f>Data_Individual!F47</f>
        <v>0</v>
      </c>
      <c r="G46" s="170">
        <f>Data_Individual!G47</f>
        <v>0</v>
      </c>
      <c r="H46" s="170">
        <f>Data_Individual!H47</f>
        <v>0</v>
      </c>
      <c r="I46" s="170">
        <f>Data_Individual!I47</f>
        <v>0</v>
      </c>
      <c r="J46" s="175">
        <f t="shared" si="1"/>
        <v>0</v>
      </c>
      <c r="K46" s="110" t="str">
        <f t="shared" si="0"/>
        <v>ปรับปรุง</v>
      </c>
      <c r="L46" s="461"/>
      <c r="M46" s="462"/>
    </row>
    <row r="47" spans="2:13" s="99" customFormat="1" ht="19.5" customHeight="1" x14ac:dyDescent="0.2">
      <c r="B47" s="95">
        <f>Data_Individual!B48</f>
        <v>2</v>
      </c>
      <c r="C47" s="95">
        <f>Data_Individual!C48</f>
        <v>41</v>
      </c>
      <c r="D47" s="96">
        <f>Data_Individual!D48</f>
        <v>0</v>
      </c>
      <c r="E47" s="163">
        <f>Data_Individual!E48</f>
        <v>0</v>
      </c>
      <c r="F47" s="164">
        <f>Data_Individual!F48</f>
        <v>0</v>
      </c>
      <c r="G47" s="164">
        <f>Data_Individual!G48</f>
        <v>0</v>
      </c>
      <c r="H47" s="164">
        <f>Data_Individual!H48</f>
        <v>0</v>
      </c>
      <c r="I47" s="164">
        <f>Data_Individual!I48</f>
        <v>0</v>
      </c>
      <c r="J47" s="172">
        <f t="shared" si="1"/>
        <v>0</v>
      </c>
      <c r="K47" s="98" t="str">
        <f t="shared" si="0"/>
        <v>ปรับปรุง</v>
      </c>
      <c r="L47" s="459"/>
      <c r="M47" s="460"/>
    </row>
    <row r="48" spans="2:13" s="99" customFormat="1" ht="19.5" customHeight="1" x14ac:dyDescent="0.2">
      <c r="B48" s="100">
        <f>Data_Individual!B49</f>
        <v>2</v>
      </c>
      <c r="C48" s="100">
        <f>Data_Individual!C49</f>
        <v>42</v>
      </c>
      <c r="D48" s="101">
        <f>Data_Individual!D49</f>
        <v>0</v>
      </c>
      <c r="E48" s="165">
        <f>Data_Individual!E49</f>
        <v>0</v>
      </c>
      <c r="F48" s="166">
        <f>Data_Individual!F49</f>
        <v>0</v>
      </c>
      <c r="G48" s="166">
        <f>Data_Individual!G49</f>
        <v>0</v>
      </c>
      <c r="H48" s="166">
        <f>Data_Individual!H49</f>
        <v>0</v>
      </c>
      <c r="I48" s="166">
        <f>Data_Individual!I49</f>
        <v>0</v>
      </c>
      <c r="J48" s="173">
        <f t="shared" si="1"/>
        <v>0</v>
      </c>
      <c r="K48" s="103" t="str">
        <f t="shared" si="0"/>
        <v>ปรับปรุง</v>
      </c>
      <c r="L48" s="457"/>
      <c r="M48" s="458"/>
    </row>
    <row r="49" spans="2:13" s="99" customFormat="1" ht="19.5" customHeight="1" x14ac:dyDescent="0.2">
      <c r="B49" s="100">
        <f>Data_Individual!B50</f>
        <v>2</v>
      </c>
      <c r="C49" s="100">
        <f>Data_Individual!C50</f>
        <v>43</v>
      </c>
      <c r="D49" s="101">
        <f>Data_Individual!D50</f>
        <v>0</v>
      </c>
      <c r="E49" s="165">
        <f>Data_Individual!E50</f>
        <v>0</v>
      </c>
      <c r="F49" s="166">
        <f>Data_Individual!F50</f>
        <v>0</v>
      </c>
      <c r="G49" s="166">
        <f>Data_Individual!G50</f>
        <v>0</v>
      </c>
      <c r="H49" s="166">
        <f>Data_Individual!H50</f>
        <v>0</v>
      </c>
      <c r="I49" s="166">
        <f>Data_Individual!I50</f>
        <v>0</v>
      </c>
      <c r="J49" s="173">
        <f t="shared" si="1"/>
        <v>0</v>
      </c>
      <c r="K49" s="103" t="str">
        <f t="shared" si="0"/>
        <v>ปรับปรุง</v>
      </c>
      <c r="L49" s="457"/>
      <c r="M49" s="458"/>
    </row>
    <row r="50" spans="2:13" s="99" customFormat="1" ht="19.5" customHeight="1" x14ac:dyDescent="0.2">
      <c r="B50" s="100">
        <f>Data_Individual!B51</f>
        <v>2</v>
      </c>
      <c r="C50" s="100">
        <f>Data_Individual!C51</f>
        <v>44</v>
      </c>
      <c r="D50" s="101">
        <f>Data_Individual!D51</f>
        <v>0</v>
      </c>
      <c r="E50" s="165">
        <f>Data_Individual!E51</f>
        <v>0</v>
      </c>
      <c r="F50" s="166">
        <f>Data_Individual!F51</f>
        <v>0</v>
      </c>
      <c r="G50" s="166">
        <f>Data_Individual!G51</f>
        <v>0</v>
      </c>
      <c r="H50" s="166">
        <f>Data_Individual!H51</f>
        <v>0</v>
      </c>
      <c r="I50" s="166">
        <f>Data_Individual!I51</f>
        <v>0</v>
      </c>
      <c r="J50" s="173">
        <f t="shared" si="1"/>
        <v>0</v>
      </c>
      <c r="K50" s="103" t="str">
        <f t="shared" si="0"/>
        <v>ปรับปรุง</v>
      </c>
      <c r="L50" s="457"/>
      <c r="M50" s="458"/>
    </row>
    <row r="51" spans="2:13" s="99" customFormat="1" ht="19.5" customHeight="1" thickBot="1" x14ac:dyDescent="0.25">
      <c r="B51" s="104">
        <f>Data_Individual!B52</f>
        <v>2</v>
      </c>
      <c r="C51" s="104">
        <f>Data_Individual!C52</f>
        <v>45</v>
      </c>
      <c r="D51" s="105">
        <f>Data_Individual!D52</f>
        <v>0</v>
      </c>
      <c r="E51" s="167">
        <f>Data_Individual!E52</f>
        <v>0</v>
      </c>
      <c r="F51" s="168">
        <f>Data_Individual!F52</f>
        <v>0</v>
      </c>
      <c r="G51" s="168">
        <f>Data_Individual!G52</f>
        <v>0</v>
      </c>
      <c r="H51" s="168">
        <f>Data_Individual!H52</f>
        <v>0</v>
      </c>
      <c r="I51" s="168">
        <f>Data_Individual!I52</f>
        <v>0</v>
      </c>
      <c r="J51" s="174">
        <f t="shared" si="1"/>
        <v>0</v>
      </c>
      <c r="K51" s="107" t="str">
        <f t="shared" si="0"/>
        <v>ปรับปรุง</v>
      </c>
      <c r="L51" s="461"/>
      <c r="M51" s="462"/>
    </row>
    <row r="52" spans="2:13" s="99" customFormat="1" ht="19.5" customHeight="1" x14ac:dyDescent="0.2">
      <c r="B52" s="95">
        <f>Data_Individual!B53</f>
        <v>2</v>
      </c>
      <c r="C52" s="95">
        <f>Data_Individual!C53</f>
        <v>46</v>
      </c>
      <c r="D52" s="96">
        <f>Data_Individual!D53</f>
        <v>0</v>
      </c>
      <c r="E52" s="163">
        <f>Data_Individual!E53</f>
        <v>0</v>
      </c>
      <c r="F52" s="164">
        <f>Data_Individual!F53</f>
        <v>0</v>
      </c>
      <c r="G52" s="164">
        <f>Data_Individual!G53</f>
        <v>0</v>
      </c>
      <c r="H52" s="164">
        <f>Data_Individual!H53</f>
        <v>0</v>
      </c>
      <c r="I52" s="164">
        <f>Data_Individual!I53</f>
        <v>0</v>
      </c>
      <c r="J52" s="172">
        <f t="shared" si="1"/>
        <v>0</v>
      </c>
      <c r="K52" s="98" t="str">
        <f t="shared" si="0"/>
        <v>ปรับปรุง</v>
      </c>
      <c r="L52" s="459"/>
      <c r="M52" s="460"/>
    </row>
    <row r="53" spans="2:13" s="99" customFormat="1" ht="19.5" customHeight="1" x14ac:dyDescent="0.2">
      <c r="B53" s="100">
        <f>Data_Individual!B54</f>
        <v>2</v>
      </c>
      <c r="C53" s="100">
        <f>Data_Individual!C54</f>
        <v>47</v>
      </c>
      <c r="D53" s="101">
        <f>Data_Individual!D54</f>
        <v>0</v>
      </c>
      <c r="E53" s="165">
        <f>Data_Individual!E54</f>
        <v>0</v>
      </c>
      <c r="F53" s="166">
        <f>Data_Individual!F54</f>
        <v>0</v>
      </c>
      <c r="G53" s="166">
        <f>Data_Individual!G54</f>
        <v>0</v>
      </c>
      <c r="H53" s="166">
        <f>Data_Individual!H54</f>
        <v>0</v>
      </c>
      <c r="I53" s="166">
        <f>Data_Individual!I54</f>
        <v>0</v>
      </c>
      <c r="J53" s="173">
        <f t="shared" si="1"/>
        <v>0</v>
      </c>
      <c r="K53" s="103" t="str">
        <f t="shared" si="0"/>
        <v>ปรับปรุง</v>
      </c>
      <c r="L53" s="457"/>
      <c r="M53" s="458"/>
    </row>
    <row r="54" spans="2:13" s="99" customFormat="1" ht="19.5" customHeight="1" x14ac:dyDescent="0.2">
      <c r="B54" s="108">
        <f>Data_Individual!B55</f>
        <v>2</v>
      </c>
      <c r="C54" s="108">
        <f>Data_Individual!C55</f>
        <v>48</v>
      </c>
      <c r="D54" s="101">
        <f>Data_Individual!D55</f>
        <v>0</v>
      </c>
      <c r="E54" s="165">
        <f>Data_Individual!E55</f>
        <v>0</v>
      </c>
      <c r="F54" s="166">
        <f>Data_Individual!F55</f>
        <v>0</v>
      </c>
      <c r="G54" s="166">
        <f>Data_Individual!G55</f>
        <v>0</v>
      </c>
      <c r="H54" s="166">
        <f>Data_Individual!H55</f>
        <v>0</v>
      </c>
      <c r="I54" s="166">
        <f>Data_Individual!I55</f>
        <v>0</v>
      </c>
      <c r="J54" s="173">
        <f t="shared" si="1"/>
        <v>0</v>
      </c>
      <c r="K54" s="103" t="str">
        <f t="shared" si="0"/>
        <v>ปรับปรุง</v>
      </c>
      <c r="L54" s="457"/>
      <c r="M54" s="458"/>
    </row>
    <row r="55" spans="2:13" s="99" customFormat="1" ht="19.5" customHeight="1" x14ac:dyDescent="0.2">
      <c r="B55" s="108">
        <f>Data_Individual!B56</f>
        <v>2</v>
      </c>
      <c r="C55" s="108">
        <f>Data_Individual!C56</f>
        <v>49</v>
      </c>
      <c r="D55" s="101">
        <f>Data_Individual!D56</f>
        <v>0</v>
      </c>
      <c r="E55" s="165">
        <f>Data_Individual!E56</f>
        <v>0</v>
      </c>
      <c r="F55" s="166">
        <f>Data_Individual!F56</f>
        <v>0</v>
      </c>
      <c r="G55" s="166">
        <f>Data_Individual!G56</f>
        <v>0</v>
      </c>
      <c r="H55" s="166">
        <f>Data_Individual!H56</f>
        <v>0</v>
      </c>
      <c r="I55" s="166">
        <f>Data_Individual!I56</f>
        <v>0</v>
      </c>
      <c r="J55" s="173">
        <f t="shared" si="1"/>
        <v>0</v>
      </c>
      <c r="K55" s="103" t="str">
        <f t="shared" si="0"/>
        <v>ปรับปรุง</v>
      </c>
      <c r="L55" s="457"/>
      <c r="M55" s="458"/>
    </row>
    <row r="56" spans="2:13" s="99" customFormat="1" ht="19.5" customHeight="1" thickBot="1" x14ac:dyDescent="0.25">
      <c r="B56" s="109">
        <f>Data_Individual!B57</f>
        <v>2</v>
      </c>
      <c r="C56" s="109">
        <f>Data_Individual!C57</f>
        <v>50</v>
      </c>
      <c r="D56" s="105">
        <f>Data_Individual!D57</f>
        <v>0</v>
      </c>
      <c r="E56" s="167">
        <f>Data_Individual!E57</f>
        <v>0</v>
      </c>
      <c r="F56" s="168">
        <f>Data_Individual!F57</f>
        <v>0</v>
      </c>
      <c r="G56" s="168">
        <f>Data_Individual!G57</f>
        <v>0</v>
      </c>
      <c r="H56" s="168">
        <f>Data_Individual!H57</f>
        <v>0</v>
      </c>
      <c r="I56" s="168">
        <f>Data_Individual!I57</f>
        <v>0</v>
      </c>
      <c r="J56" s="174">
        <f t="shared" si="1"/>
        <v>0</v>
      </c>
      <c r="K56" s="107" t="str">
        <f t="shared" si="0"/>
        <v>ปรับปรุง</v>
      </c>
      <c r="L56" s="461"/>
      <c r="M56" s="462"/>
    </row>
    <row r="57" spans="2:13" s="99" customFormat="1" ht="19.5" customHeight="1" x14ac:dyDescent="0.2">
      <c r="B57" s="95">
        <f>Data_Individual!B58</f>
        <v>2</v>
      </c>
      <c r="C57" s="95">
        <f>Data_Individual!C58</f>
        <v>51</v>
      </c>
      <c r="D57" s="96">
        <f>Data_Individual!D58</f>
        <v>0</v>
      </c>
      <c r="E57" s="163">
        <f>Data_Individual!E58</f>
        <v>0</v>
      </c>
      <c r="F57" s="164">
        <f>Data_Individual!F58</f>
        <v>0</v>
      </c>
      <c r="G57" s="164">
        <f>Data_Individual!G58</f>
        <v>0</v>
      </c>
      <c r="H57" s="164">
        <f>Data_Individual!H58</f>
        <v>0</v>
      </c>
      <c r="I57" s="164">
        <f>Data_Individual!I58</f>
        <v>0</v>
      </c>
      <c r="J57" s="172">
        <f t="shared" si="1"/>
        <v>0</v>
      </c>
      <c r="K57" s="98" t="str">
        <f t="shared" si="0"/>
        <v>ปรับปรุง</v>
      </c>
      <c r="L57" s="459"/>
      <c r="M57" s="460"/>
    </row>
    <row r="58" spans="2:13" s="99" customFormat="1" ht="19.5" customHeight="1" x14ac:dyDescent="0.2">
      <c r="B58" s="100">
        <f>Data_Individual!B59</f>
        <v>2</v>
      </c>
      <c r="C58" s="100">
        <f>Data_Individual!C59</f>
        <v>52</v>
      </c>
      <c r="D58" s="101">
        <f>Data_Individual!D59</f>
        <v>0</v>
      </c>
      <c r="E58" s="165">
        <f>Data_Individual!E59</f>
        <v>0</v>
      </c>
      <c r="F58" s="166">
        <f>Data_Individual!F59</f>
        <v>0</v>
      </c>
      <c r="G58" s="166">
        <f>Data_Individual!G59</f>
        <v>0</v>
      </c>
      <c r="H58" s="166">
        <f>Data_Individual!H59</f>
        <v>0</v>
      </c>
      <c r="I58" s="166">
        <f>Data_Individual!I59</f>
        <v>0</v>
      </c>
      <c r="J58" s="173">
        <f t="shared" si="1"/>
        <v>0</v>
      </c>
      <c r="K58" s="103" t="str">
        <f t="shared" si="0"/>
        <v>ปรับปรุง</v>
      </c>
      <c r="L58" s="457"/>
      <c r="M58" s="458"/>
    </row>
    <row r="59" spans="2:13" s="99" customFormat="1" ht="19.5" customHeight="1" x14ac:dyDescent="0.2">
      <c r="B59" s="108">
        <f>Data_Individual!B60</f>
        <v>2</v>
      </c>
      <c r="C59" s="108">
        <f>Data_Individual!C60</f>
        <v>53</v>
      </c>
      <c r="D59" s="101">
        <f>Data_Individual!D60</f>
        <v>0</v>
      </c>
      <c r="E59" s="165">
        <f>Data_Individual!E60</f>
        <v>0</v>
      </c>
      <c r="F59" s="166">
        <f>Data_Individual!F60</f>
        <v>0</v>
      </c>
      <c r="G59" s="166">
        <f>Data_Individual!G60</f>
        <v>0</v>
      </c>
      <c r="H59" s="166">
        <f>Data_Individual!H60</f>
        <v>0</v>
      </c>
      <c r="I59" s="166">
        <f>Data_Individual!I60</f>
        <v>0</v>
      </c>
      <c r="J59" s="173">
        <f t="shared" si="1"/>
        <v>0</v>
      </c>
      <c r="K59" s="103" t="str">
        <f t="shared" si="0"/>
        <v>ปรับปรุง</v>
      </c>
      <c r="L59" s="457"/>
      <c r="M59" s="458"/>
    </row>
    <row r="60" spans="2:13" s="99" customFormat="1" ht="19.5" customHeight="1" x14ac:dyDescent="0.2">
      <c r="B60" s="108">
        <f>Data_Individual!B61</f>
        <v>2</v>
      </c>
      <c r="C60" s="108">
        <f>Data_Individual!C61</f>
        <v>54</v>
      </c>
      <c r="D60" s="101">
        <f>Data_Individual!D61</f>
        <v>0</v>
      </c>
      <c r="E60" s="165">
        <f>Data_Individual!E61</f>
        <v>0</v>
      </c>
      <c r="F60" s="166">
        <f>Data_Individual!F61</f>
        <v>0</v>
      </c>
      <c r="G60" s="166">
        <f>Data_Individual!G61</f>
        <v>0</v>
      </c>
      <c r="H60" s="166">
        <f>Data_Individual!H61</f>
        <v>0</v>
      </c>
      <c r="I60" s="166">
        <f>Data_Individual!I61</f>
        <v>0</v>
      </c>
      <c r="J60" s="173">
        <f t="shared" si="1"/>
        <v>0</v>
      </c>
      <c r="K60" s="103" t="str">
        <f t="shared" si="0"/>
        <v>ปรับปรุง</v>
      </c>
      <c r="L60" s="457"/>
      <c r="M60" s="458"/>
    </row>
    <row r="61" spans="2:13" s="99" customFormat="1" ht="19.5" customHeight="1" thickBot="1" x14ac:dyDescent="0.25">
      <c r="B61" s="109">
        <f>Data_Individual!B62</f>
        <v>2</v>
      </c>
      <c r="C61" s="109">
        <f>Data_Individual!C62</f>
        <v>55</v>
      </c>
      <c r="D61" s="105">
        <f>Data_Individual!D62</f>
        <v>0</v>
      </c>
      <c r="E61" s="167">
        <f>Data_Individual!E62</f>
        <v>0</v>
      </c>
      <c r="F61" s="168">
        <f>Data_Individual!F62</f>
        <v>0</v>
      </c>
      <c r="G61" s="168">
        <f>Data_Individual!G62</f>
        <v>0</v>
      </c>
      <c r="H61" s="168">
        <f>Data_Individual!H62</f>
        <v>0</v>
      </c>
      <c r="I61" s="168">
        <f>Data_Individual!I62</f>
        <v>0</v>
      </c>
      <c r="J61" s="174">
        <f t="shared" si="1"/>
        <v>0</v>
      </c>
      <c r="K61" s="107" t="str">
        <f t="shared" si="0"/>
        <v>ปรับปรุง</v>
      </c>
      <c r="L61" s="461"/>
      <c r="M61" s="462"/>
    </row>
    <row r="62" spans="2:13" s="99" customFormat="1" ht="19.5" customHeight="1" x14ac:dyDescent="0.2">
      <c r="B62" s="95">
        <f>Data_Individual!B63</f>
        <v>2</v>
      </c>
      <c r="C62" s="95">
        <f>Data_Individual!C63</f>
        <v>56</v>
      </c>
      <c r="D62" s="96">
        <f>Data_Individual!D63</f>
        <v>0</v>
      </c>
      <c r="E62" s="163">
        <f>Data_Individual!E63</f>
        <v>0</v>
      </c>
      <c r="F62" s="164">
        <f>Data_Individual!F63</f>
        <v>0</v>
      </c>
      <c r="G62" s="164">
        <f>Data_Individual!G63</f>
        <v>0</v>
      </c>
      <c r="H62" s="164">
        <f>Data_Individual!H63</f>
        <v>0</v>
      </c>
      <c r="I62" s="164">
        <f>Data_Individual!I63</f>
        <v>0</v>
      </c>
      <c r="J62" s="172">
        <f t="shared" si="1"/>
        <v>0</v>
      </c>
      <c r="K62" s="98" t="str">
        <f t="shared" si="0"/>
        <v>ปรับปรุง</v>
      </c>
      <c r="L62" s="459"/>
      <c r="M62" s="460"/>
    </row>
    <row r="63" spans="2:13" s="99" customFormat="1" ht="19.5" customHeight="1" x14ac:dyDescent="0.2">
      <c r="B63" s="100">
        <f>Data_Individual!B64</f>
        <v>2</v>
      </c>
      <c r="C63" s="100">
        <f>Data_Individual!C64</f>
        <v>57</v>
      </c>
      <c r="D63" s="101">
        <f>Data_Individual!D64</f>
        <v>0</v>
      </c>
      <c r="E63" s="165">
        <f>Data_Individual!E64</f>
        <v>0</v>
      </c>
      <c r="F63" s="166">
        <f>Data_Individual!F64</f>
        <v>0</v>
      </c>
      <c r="G63" s="166">
        <f>Data_Individual!G64</f>
        <v>0</v>
      </c>
      <c r="H63" s="166">
        <f>Data_Individual!H64</f>
        <v>0</v>
      </c>
      <c r="I63" s="166">
        <f>Data_Individual!I64</f>
        <v>0</v>
      </c>
      <c r="J63" s="173">
        <f t="shared" si="1"/>
        <v>0</v>
      </c>
      <c r="K63" s="103" t="str">
        <f t="shared" si="0"/>
        <v>ปรับปรุง</v>
      </c>
      <c r="L63" s="457"/>
      <c r="M63" s="458"/>
    </row>
    <row r="64" spans="2:13" s="99" customFormat="1" ht="19.5" customHeight="1" x14ac:dyDescent="0.2">
      <c r="B64" s="108">
        <f>Data_Individual!B65</f>
        <v>2</v>
      </c>
      <c r="C64" s="108">
        <f>Data_Individual!C65</f>
        <v>58</v>
      </c>
      <c r="D64" s="101">
        <f>Data_Individual!D65</f>
        <v>0</v>
      </c>
      <c r="E64" s="165">
        <f>Data_Individual!E65</f>
        <v>0</v>
      </c>
      <c r="F64" s="166">
        <f>Data_Individual!F65</f>
        <v>0</v>
      </c>
      <c r="G64" s="166">
        <f>Data_Individual!G65</f>
        <v>0</v>
      </c>
      <c r="H64" s="166">
        <f>Data_Individual!H65</f>
        <v>0</v>
      </c>
      <c r="I64" s="166">
        <f>Data_Individual!I65</f>
        <v>0</v>
      </c>
      <c r="J64" s="173">
        <f t="shared" si="1"/>
        <v>0</v>
      </c>
      <c r="K64" s="103" t="str">
        <f t="shared" si="0"/>
        <v>ปรับปรุง</v>
      </c>
      <c r="L64" s="457"/>
      <c r="M64" s="458"/>
    </row>
    <row r="65" spans="2:13" s="99" customFormat="1" ht="19.5" customHeight="1" x14ac:dyDescent="0.2">
      <c r="B65" s="108">
        <f>Data_Individual!B66</f>
        <v>2</v>
      </c>
      <c r="C65" s="108">
        <f>Data_Individual!C66</f>
        <v>59</v>
      </c>
      <c r="D65" s="101">
        <f>Data_Individual!D66</f>
        <v>0</v>
      </c>
      <c r="E65" s="165">
        <f>Data_Individual!E66</f>
        <v>0</v>
      </c>
      <c r="F65" s="166">
        <f>Data_Individual!F66</f>
        <v>0</v>
      </c>
      <c r="G65" s="166">
        <f>Data_Individual!G66</f>
        <v>0</v>
      </c>
      <c r="H65" s="166">
        <f>Data_Individual!H66</f>
        <v>0</v>
      </c>
      <c r="I65" s="166">
        <f>Data_Individual!I66</f>
        <v>0</v>
      </c>
      <c r="J65" s="173">
        <f t="shared" si="1"/>
        <v>0</v>
      </c>
      <c r="K65" s="103" t="str">
        <f t="shared" si="0"/>
        <v>ปรับปรุง</v>
      </c>
      <c r="L65" s="457"/>
      <c r="M65" s="458"/>
    </row>
    <row r="66" spans="2:13" s="99" customFormat="1" ht="19.5" customHeight="1" thickBot="1" x14ac:dyDescent="0.25">
      <c r="B66" s="109">
        <f>Data_Individual!B67</f>
        <v>2</v>
      </c>
      <c r="C66" s="109">
        <f>Data_Individual!C67</f>
        <v>60</v>
      </c>
      <c r="D66" s="105">
        <f>Data_Individual!D67</f>
        <v>0</v>
      </c>
      <c r="E66" s="169">
        <f>Data_Individual!E67</f>
        <v>0</v>
      </c>
      <c r="F66" s="170">
        <f>Data_Individual!F67</f>
        <v>0</v>
      </c>
      <c r="G66" s="170">
        <f>Data_Individual!G67</f>
        <v>0</v>
      </c>
      <c r="H66" s="170">
        <f>Data_Individual!H67</f>
        <v>0</v>
      </c>
      <c r="I66" s="170">
        <f>Data_Individual!I67</f>
        <v>0</v>
      </c>
      <c r="J66" s="175">
        <f t="shared" si="1"/>
        <v>0</v>
      </c>
      <c r="K66" s="111" t="str">
        <f t="shared" si="0"/>
        <v>ปรับปรุง</v>
      </c>
      <c r="L66" s="461"/>
      <c r="M66" s="462"/>
    </row>
    <row r="67" spans="2:13" ht="16.5" customHeight="1" x14ac:dyDescent="0.55000000000000004"/>
  </sheetData>
  <sheetProtection password="CF73" sheet="1" objects="1" scenarios="1"/>
  <mergeCells count="70">
    <mergeCell ref="L66:M66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54:M54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L42:M42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18:M18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B1:M1"/>
    <mergeCell ref="B2:M2"/>
    <mergeCell ref="C3:G3"/>
    <mergeCell ref="I3:L3"/>
    <mergeCell ref="B4:B6"/>
    <mergeCell ref="C4:C6"/>
    <mergeCell ref="D4:D6"/>
    <mergeCell ref="E4:K4"/>
    <mergeCell ref="L4:M6"/>
    <mergeCell ref="K5:K6"/>
  </mergeCells>
  <conditionalFormatting sqref="K7:L66">
    <cfRule type="cellIs" dxfId="3" priority="2" operator="equal">
      <formula>"ดี"</formula>
    </cfRule>
  </conditionalFormatting>
  <conditionalFormatting sqref="K7:L66">
    <cfRule type="cellIs" dxfId="2" priority="1" operator="equal">
      <formula>"ดีมาก"</formula>
    </cfRule>
  </conditionalFormatting>
  <conditionalFormatting sqref="K7:L66">
    <cfRule type="cellIs" dxfId="1" priority="3" operator="equal">
      <formula>"พอใช้"</formula>
    </cfRule>
    <cfRule type="cellIs" dxfId="0" priority="4" operator="equal">
      <formula>"ปรับปรุง"</formula>
    </cfRule>
  </conditionalFormatting>
  <pageMargins left="0.42" right="0.25" top="0.45" bottom="0.2" header="0" footer="0.25"/>
  <pageSetup paperSize="9" pageOrder="overThenDown" orientation="landscape" horizontalDpi="4294967294" verticalDpi="1200" r:id="rId1"/>
  <headerFooter alignWithMargins="0">
    <oddFooter>&amp;C&amp;9Testing Analize Program (TAP)&amp;8
P&amp;K7030A0.2 (2560)</oddFooter>
  </headerFooter>
  <rowBreaks count="3" manualBreakCount="3">
    <brk id="26" max="16383" man="1"/>
    <brk id="46" max="16383" man="1"/>
    <brk id="6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65"/>
  <sheetViews>
    <sheetView showGridLines="0" zoomScaleNormal="100" zoomScaleSheetLayoutView="115" workbookViewId="0">
      <selection activeCell="U775" sqref="U775"/>
    </sheetView>
  </sheetViews>
  <sheetFormatPr defaultColWidth="11.85546875" defaultRowHeight="23.25" x14ac:dyDescent="0.2"/>
  <cols>
    <col min="1" max="2" width="7.5703125" style="116" customWidth="1"/>
    <col min="3" max="3" width="34.7109375" style="116" customWidth="1"/>
    <col min="4" max="8" width="11.85546875" style="116"/>
    <col min="9" max="9" width="11.85546875" style="141"/>
    <col min="10" max="16384" width="11.85546875" style="116"/>
  </cols>
  <sheetData>
    <row r="1" spans="1:9" x14ac:dyDescent="0.2">
      <c r="A1" s="463"/>
      <c r="B1" s="463"/>
      <c r="C1" s="463"/>
      <c r="D1" s="464"/>
      <c r="E1" s="464"/>
      <c r="F1" s="464"/>
      <c r="G1" s="464"/>
      <c r="H1" s="464"/>
      <c r="I1" s="464"/>
    </row>
    <row r="2" spans="1:9" s="119" customFormat="1" ht="6.75" customHeight="1" thickBot="1" x14ac:dyDescent="0.25">
      <c r="A2" s="117"/>
      <c r="B2" s="117"/>
      <c r="C2" s="117"/>
      <c r="D2" s="4"/>
      <c r="E2" s="4"/>
      <c r="F2" s="4"/>
      <c r="G2" s="4"/>
      <c r="H2" s="4"/>
      <c r="I2" s="118"/>
    </row>
    <row r="3" spans="1:9" s="119" customFormat="1" ht="19.5" customHeight="1" thickBot="1" x14ac:dyDescent="0.25">
      <c r="A3" s="120" t="s">
        <v>35</v>
      </c>
      <c r="B3" s="120" t="s">
        <v>2</v>
      </c>
      <c r="C3" s="121" t="s">
        <v>49</v>
      </c>
      <c r="D3" s="465" t="s">
        <v>19</v>
      </c>
      <c r="E3" s="466"/>
      <c r="F3" s="466"/>
      <c r="G3" s="466"/>
      <c r="H3" s="466"/>
      <c r="I3" s="467"/>
    </row>
    <row r="4" spans="1:9" s="119" customFormat="1" ht="19.5" customHeight="1" x14ac:dyDescent="0.2">
      <c r="A4" s="122"/>
      <c r="B4" s="122"/>
      <c r="C4" s="123"/>
      <c r="D4" s="191">
        <f>Link2!E6</f>
        <v>44</v>
      </c>
      <c r="E4" s="192">
        <f>Link2!F6</f>
        <v>8</v>
      </c>
      <c r="F4" s="192">
        <f>Link2!G6</f>
        <v>20</v>
      </c>
      <c r="G4" s="192">
        <f>Link2!H6</f>
        <v>16</v>
      </c>
      <c r="H4" s="192">
        <f>Link2!I6</f>
        <v>12</v>
      </c>
      <c r="I4" s="124">
        <f>Link2!J6</f>
        <v>100</v>
      </c>
    </row>
    <row r="5" spans="1:9" s="119" customFormat="1" ht="42.75" customHeight="1" thickBot="1" x14ac:dyDescent="0.25">
      <c r="A5" s="125"/>
      <c r="B5" s="125"/>
      <c r="C5" s="126"/>
      <c r="D5" s="127" t="s">
        <v>66</v>
      </c>
      <c r="E5" s="128" t="s">
        <v>67</v>
      </c>
      <c r="F5" s="128" t="s">
        <v>68</v>
      </c>
      <c r="G5" s="128" t="s">
        <v>69</v>
      </c>
      <c r="H5" s="128" t="s">
        <v>70</v>
      </c>
      <c r="I5" s="129" t="s">
        <v>19</v>
      </c>
    </row>
    <row r="6" spans="1:9" x14ac:dyDescent="0.55000000000000004">
      <c r="A6" s="130">
        <f>Data_Individual!B8</f>
        <v>1</v>
      </c>
      <c r="B6" s="130">
        <f>Data_Individual!C8</f>
        <v>1</v>
      </c>
      <c r="C6" s="131" t="str">
        <f>Link2!D7</f>
        <v>ฐิติศักดิ์   พิษสารแก้ว</v>
      </c>
      <c r="D6" s="155">
        <f>Link2!E7*100/D$4</f>
        <v>45.454545454545453</v>
      </c>
      <c r="E6" s="156">
        <f>Link2!F7*100/E$4</f>
        <v>50</v>
      </c>
      <c r="F6" s="156">
        <f>Link2!G7*100/F$4</f>
        <v>80</v>
      </c>
      <c r="G6" s="156">
        <f>Link2!H7*100/G$4</f>
        <v>25</v>
      </c>
      <c r="H6" s="156">
        <f>Link2!I7*100/H$4</f>
        <v>33.333333333333336</v>
      </c>
      <c r="I6" s="157">
        <f>AVERAGE(D6:H6)</f>
        <v>46.757575757575758</v>
      </c>
    </row>
    <row r="7" spans="1:9" x14ac:dyDescent="0.55000000000000004">
      <c r="A7" s="132">
        <f>Data_Individual!B9</f>
        <v>1</v>
      </c>
      <c r="B7" s="132">
        <f>Data_Individual!C9</f>
        <v>2</v>
      </c>
      <c r="C7" s="133">
        <f>Link2!D8</f>
        <v>0</v>
      </c>
      <c r="D7" s="158">
        <f>Link2!E8*100/D$4</f>
        <v>0</v>
      </c>
      <c r="E7" s="159">
        <f>Link2!F8*100/E$4</f>
        <v>0</v>
      </c>
      <c r="F7" s="159">
        <f>Link2!G8*100/F$4</f>
        <v>0</v>
      </c>
      <c r="G7" s="159">
        <f>Link2!H8*100/G$4</f>
        <v>0</v>
      </c>
      <c r="H7" s="159">
        <f>Link2!I8*100/H$4</f>
        <v>0</v>
      </c>
      <c r="I7" s="286">
        <f t="shared" ref="I7:I65" si="0">AVERAGE(D7:H7)</f>
        <v>0</v>
      </c>
    </row>
    <row r="8" spans="1:9" x14ac:dyDescent="0.55000000000000004">
      <c r="A8" s="132">
        <f>Data_Individual!B10</f>
        <v>1</v>
      </c>
      <c r="B8" s="132">
        <f>Data_Individual!C10</f>
        <v>3</v>
      </c>
      <c r="C8" s="133">
        <f>Link2!D9</f>
        <v>0</v>
      </c>
      <c r="D8" s="158">
        <f>Link2!E9*100/D$4</f>
        <v>0</v>
      </c>
      <c r="E8" s="159">
        <f>Link2!F9*100/E$4</f>
        <v>0</v>
      </c>
      <c r="F8" s="159">
        <f>Link2!G9*100/F$4</f>
        <v>0</v>
      </c>
      <c r="G8" s="159">
        <f>Link2!H9*100/G$4</f>
        <v>0</v>
      </c>
      <c r="H8" s="159">
        <f>Link2!I9*100/H$4</f>
        <v>0</v>
      </c>
      <c r="I8" s="287">
        <f t="shared" si="0"/>
        <v>0</v>
      </c>
    </row>
    <row r="9" spans="1:9" x14ac:dyDescent="0.55000000000000004">
      <c r="A9" s="132">
        <f>Data_Individual!B11</f>
        <v>1</v>
      </c>
      <c r="B9" s="132">
        <f>Data_Individual!C11</f>
        <v>4</v>
      </c>
      <c r="C9" s="133">
        <f>Link2!D10</f>
        <v>0</v>
      </c>
      <c r="D9" s="158">
        <f>Link2!E10*100/D$4</f>
        <v>0</v>
      </c>
      <c r="E9" s="159">
        <f>Link2!F10*100/E$4</f>
        <v>0</v>
      </c>
      <c r="F9" s="159">
        <f>Link2!G10*100/F$4</f>
        <v>0</v>
      </c>
      <c r="G9" s="159">
        <f>Link2!H10*100/G$4</f>
        <v>0</v>
      </c>
      <c r="H9" s="159">
        <f>Link2!I10*100/H$4</f>
        <v>0</v>
      </c>
      <c r="I9" s="160">
        <f t="shared" si="0"/>
        <v>0</v>
      </c>
    </row>
    <row r="10" spans="1:9" ht="24" thickBot="1" x14ac:dyDescent="0.6">
      <c r="A10" s="134">
        <f>Data_Individual!B12</f>
        <v>1</v>
      </c>
      <c r="B10" s="134">
        <f>Data_Individual!C12</f>
        <v>5</v>
      </c>
      <c r="C10" s="135">
        <f>Link2!D11</f>
        <v>0</v>
      </c>
      <c r="D10" s="161">
        <f>Link2!E11*100/D$4</f>
        <v>0</v>
      </c>
      <c r="E10" s="162">
        <f>Link2!F11*100/E$4</f>
        <v>0</v>
      </c>
      <c r="F10" s="162">
        <f>Link2!G11*100/F$4</f>
        <v>0</v>
      </c>
      <c r="G10" s="162">
        <f>Link2!H11*100/G$4</f>
        <v>0</v>
      </c>
      <c r="H10" s="162">
        <f>Link2!I11*100/H$4</f>
        <v>0</v>
      </c>
      <c r="I10" s="288">
        <f t="shared" si="0"/>
        <v>0</v>
      </c>
    </row>
    <row r="11" spans="1:9" x14ac:dyDescent="0.55000000000000004">
      <c r="A11" s="130">
        <f>Data_Individual!B13</f>
        <v>1</v>
      </c>
      <c r="B11" s="130">
        <f>Data_Individual!C13</f>
        <v>6</v>
      </c>
      <c r="C11" s="131">
        <f>Link2!D12</f>
        <v>0</v>
      </c>
      <c r="D11" s="155">
        <f>Link2!E12*100/D$4</f>
        <v>0</v>
      </c>
      <c r="E11" s="156">
        <f>Link2!F12*100/E$4</f>
        <v>0</v>
      </c>
      <c r="F11" s="156">
        <f>Link2!G12*100/F$4</f>
        <v>0</v>
      </c>
      <c r="G11" s="156">
        <f>Link2!H12*100/G$4</f>
        <v>0</v>
      </c>
      <c r="H11" s="156">
        <f>Link2!I12*100/H$4</f>
        <v>0</v>
      </c>
      <c r="I11" s="157">
        <f t="shared" si="0"/>
        <v>0</v>
      </c>
    </row>
    <row r="12" spans="1:9" x14ac:dyDescent="0.55000000000000004">
      <c r="A12" s="132">
        <f>Data_Individual!B14</f>
        <v>1</v>
      </c>
      <c r="B12" s="132">
        <f>Data_Individual!C14</f>
        <v>7</v>
      </c>
      <c r="C12" s="133">
        <f>Link2!D13</f>
        <v>0</v>
      </c>
      <c r="D12" s="158">
        <f>Link2!E13*100/D$4</f>
        <v>0</v>
      </c>
      <c r="E12" s="159">
        <f>Link2!F13*100/E$4</f>
        <v>0</v>
      </c>
      <c r="F12" s="159">
        <f>Link2!G13*100/F$4</f>
        <v>0</v>
      </c>
      <c r="G12" s="159">
        <f>Link2!H13*100/G$4</f>
        <v>0</v>
      </c>
      <c r="H12" s="159">
        <f>Link2!I13*100/H$4</f>
        <v>0</v>
      </c>
      <c r="I12" s="286">
        <f t="shared" si="0"/>
        <v>0</v>
      </c>
    </row>
    <row r="13" spans="1:9" x14ac:dyDescent="0.55000000000000004">
      <c r="A13" s="132">
        <f>Data_Individual!B15</f>
        <v>1</v>
      </c>
      <c r="B13" s="132">
        <f>Data_Individual!C15</f>
        <v>8</v>
      </c>
      <c r="C13" s="133">
        <f>Link2!D14</f>
        <v>0</v>
      </c>
      <c r="D13" s="158">
        <f>Link2!E14*100/D$4</f>
        <v>0</v>
      </c>
      <c r="E13" s="159">
        <f>Link2!F14*100/E$4</f>
        <v>0</v>
      </c>
      <c r="F13" s="159">
        <f>Link2!G14*100/F$4</f>
        <v>0</v>
      </c>
      <c r="G13" s="159">
        <f>Link2!H14*100/G$4</f>
        <v>0</v>
      </c>
      <c r="H13" s="159">
        <f>Link2!I14*100/H$4</f>
        <v>0</v>
      </c>
      <c r="I13" s="287">
        <f t="shared" si="0"/>
        <v>0</v>
      </c>
    </row>
    <row r="14" spans="1:9" x14ac:dyDescent="0.55000000000000004">
      <c r="A14" s="132">
        <f>Data_Individual!B16</f>
        <v>1</v>
      </c>
      <c r="B14" s="132">
        <f>Data_Individual!C16</f>
        <v>9</v>
      </c>
      <c r="C14" s="133">
        <f>Link2!D15</f>
        <v>0</v>
      </c>
      <c r="D14" s="158">
        <f>Link2!E15*100/D$4</f>
        <v>0</v>
      </c>
      <c r="E14" s="159">
        <f>Link2!F15*100/E$4</f>
        <v>0</v>
      </c>
      <c r="F14" s="159">
        <f>Link2!G15*100/F$4</f>
        <v>0</v>
      </c>
      <c r="G14" s="159">
        <f>Link2!H15*100/G$4</f>
        <v>0</v>
      </c>
      <c r="H14" s="159">
        <f>Link2!I15*100/H$4</f>
        <v>0</v>
      </c>
      <c r="I14" s="160">
        <f t="shared" si="0"/>
        <v>0</v>
      </c>
    </row>
    <row r="15" spans="1:9" ht="24" thickBot="1" x14ac:dyDescent="0.6">
      <c r="A15" s="134">
        <f>Data_Individual!B17</f>
        <v>1</v>
      </c>
      <c r="B15" s="134">
        <f>Data_Individual!C17</f>
        <v>10</v>
      </c>
      <c r="C15" s="135">
        <f>Link2!D16</f>
        <v>0</v>
      </c>
      <c r="D15" s="161">
        <f>Link2!E16*100/D$4</f>
        <v>0</v>
      </c>
      <c r="E15" s="162">
        <f>Link2!F16*100/E$4</f>
        <v>0</v>
      </c>
      <c r="F15" s="162">
        <f>Link2!G16*100/F$4</f>
        <v>0</v>
      </c>
      <c r="G15" s="162">
        <f>Link2!H16*100/G$4</f>
        <v>0</v>
      </c>
      <c r="H15" s="162">
        <f>Link2!I16*100/H$4</f>
        <v>0</v>
      </c>
      <c r="I15" s="288">
        <f t="shared" si="0"/>
        <v>0</v>
      </c>
    </row>
    <row r="16" spans="1:9" x14ac:dyDescent="0.55000000000000004">
      <c r="A16" s="130">
        <f>Data_Individual!B18</f>
        <v>1</v>
      </c>
      <c r="B16" s="130">
        <f>Data_Individual!C18</f>
        <v>11</v>
      </c>
      <c r="C16" s="131">
        <f>Link2!D17</f>
        <v>0</v>
      </c>
      <c r="D16" s="155">
        <f>Link2!E17*100/D$4</f>
        <v>0</v>
      </c>
      <c r="E16" s="156">
        <f>Link2!F17*100/E$4</f>
        <v>0</v>
      </c>
      <c r="F16" s="156">
        <f>Link2!G17*100/F$4</f>
        <v>0</v>
      </c>
      <c r="G16" s="156">
        <f>Link2!H17*100/G$4</f>
        <v>0</v>
      </c>
      <c r="H16" s="156">
        <f>Link2!I17*100/H$4</f>
        <v>0</v>
      </c>
      <c r="I16" s="157">
        <f t="shared" si="0"/>
        <v>0</v>
      </c>
    </row>
    <row r="17" spans="1:9" x14ac:dyDescent="0.55000000000000004">
      <c r="A17" s="132">
        <f>Data_Individual!B19</f>
        <v>1</v>
      </c>
      <c r="B17" s="132">
        <f>Data_Individual!C19</f>
        <v>12</v>
      </c>
      <c r="C17" s="133">
        <f>Link2!D18</f>
        <v>0</v>
      </c>
      <c r="D17" s="158">
        <f>Link2!E18*100/D$4</f>
        <v>0</v>
      </c>
      <c r="E17" s="159">
        <f>Link2!F18*100/E$4</f>
        <v>0</v>
      </c>
      <c r="F17" s="159">
        <f>Link2!G18*100/F$4</f>
        <v>0</v>
      </c>
      <c r="G17" s="159">
        <f>Link2!H18*100/G$4</f>
        <v>0</v>
      </c>
      <c r="H17" s="159">
        <f>Link2!I18*100/H$4</f>
        <v>0</v>
      </c>
      <c r="I17" s="286">
        <f t="shared" si="0"/>
        <v>0</v>
      </c>
    </row>
    <row r="18" spans="1:9" x14ac:dyDescent="0.55000000000000004">
      <c r="A18" s="132">
        <f>Data_Individual!B20</f>
        <v>1</v>
      </c>
      <c r="B18" s="132">
        <f>Data_Individual!C20</f>
        <v>13</v>
      </c>
      <c r="C18" s="133">
        <f>Link2!D19</f>
        <v>0</v>
      </c>
      <c r="D18" s="158">
        <f>Link2!E19*100/D$4</f>
        <v>0</v>
      </c>
      <c r="E18" s="159">
        <f>Link2!F19*100/E$4</f>
        <v>0</v>
      </c>
      <c r="F18" s="159">
        <f>Link2!G19*100/F$4</f>
        <v>0</v>
      </c>
      <c r="G18" s="159">
        <f>Link2!H19*100/G$4</f>
        <v>0</v>
      </c>
      <c r="H18" s="159">
        <f>Link2!I19*100/H$4</f>
        <v>0</v>
      </c>
      <c r="I18" s="287">
        <f t="shared" si="0"/>
        <v>0</v>
      </c>
    </row>
    <row r="19" spans="1:9" x14ac:dyDescent="0.55000000000000004">
      <c r="A19" s="132">
        <f>Data_Individual!B21</f>
        <v>1</v>
      </c>
      <c r="B19" s="132">
        <f>Data_Individual!C21</f>
        <v>14</v>
      </c>
      <c r="C19" s="133">
        <f>Link2!D20</f>
        <v>0</v>
      </c>
      <c r="D19" s="158">
        <f>Link2!E20*100/D$4</f>
        <v>0</v>
      </c>
      <c r="E19" s="159">
        <f>Link2!F20*100/E$4</f>
        <v>0</v>
      </c>
      <c r="F19" s="159">
        <f>Link2!G20*100/F$4</f>
        <v>0</v>
      </c>
      <c r="G19" s="159">
        <f>Link2!H20*100/G$4</f>
        <v>0</v>
      </c>
      <c r="H19" s="159">
        <f>Link2!I20*100/H$4</f>
        <v>0</v>
      </c>
      <c r="I19" s="160">
        <f t="shared" si="0"/>
        <v>0</v>
      </c>
    </row>
    <row r="20" spans="1:9" ht="24" thickBot="1" x14ac:dyDescent="0.6">
      <c r="A20" s="134">
        <f>Data_Individual!B22</f>
        <v>1</v>
      </c>
      <c r="B20" s="134">
        <f>Data_Individual!C22</f>
        <v>15</v>
      </c>
      <c r="C20" s="135">
        <f>Link2!D21</f>
        <v>0</v>
      </c>
      <c r="D20" s="161">
        <f>Link2!E21*100/D$4</f>
        <v>0</v>
      </c>
      <c r="E20" s="162">
        <f>Link2!F21*100/E$4</f>
        <v>0</v>
      </c>
      <c r="F20" s="162">
        <f>Link2!G21*100/F$4</f>
        <v>0</v>
      </c>
      <c r="G20" s="162">
        <f>Link2!H21*100/G$4</f>
        <v>0</v>
      </c>
      <c r="H20" s="162">
        <f>Link2!I21*100/H$4</f>
        <v>0</v>
      </c>
      <c r="I20" s="288">
        <f t="shared" si="0"/>
        <v>0</v>
      </c>
    </row>
    <row r="21" spans="1:9" x14ac:dyDescent="0.55000000000000004">
      <c r="A21" s="130">
        <f>Data_Individual!B23</f>
        <v>1</v>
      </c>
      <c r="B21" s="130">
        <f>Data_Individual!C23</f>
        <v>16</v>
      </c>
      <c r="C21" s="131">
        <f>Link2!D22</f>
        <v>0</v>
      </c>
      <c r="D21" s="155">
        <f>Link2!E22*100/D$4</f>
        <v>0</v>
      </c>
      <c r="E21" s="156">
        <f>Link2!F22*100/E$4</f>
        <v>0</v>
      </c>
      <c r="F21" s="156">
        <f>Link2!G22*100/F$4</f>
        <v>0</v>
      </c>
      <c r="G21" s="156">
        <f>Link2!H22*100/G$4</f>
        <v>0</v>
      </c>
      <c r="H21" s="156">
        <f>Link2!I22*100/H$4</f>
        <v>0</v>
      </c>
      <c r="I21" s="157">
        <f t="shared" si="0"/>
        <v>0</v>
      </c>
    </row>
    <row r="22" spans="1:9" x14ac:dyDescent="0.55000000000000004">
      <c r="A22" s="132">
        <f>Data_Individual!B24</f>
        <v>1</v>
      </c>
      <c r="B22" s="132">
        <f>Data_Individual!C24</f>
        <v>17</v>
      </c>
      <c r="C22" s="133">
        <f>Link2!D23</f>
        <v>0</v>
      </c>
      <c r="D22" s="158">
        <f>Link2!E23*100/D$4</f>
        <v>0</v>
      </c>
      <c r="E22" s="159">
        <f>Link2!F23*100/E$4</f>
        <v>0</v>
      </c>
      <c r="F22" s="159">
        <f>Link2!G23*100/F$4</f>
        <v>0</v>
      </c>
      <c r="G22" s="159">
        <f>Link2!H23*100/G$4</f>
        <v>0</v>
      </c>
      <c r="H22" s="159">
        <f>Link2!I23*100/H$4</f>
        <v>0</v>
      </c>
      <c r="I22" s="286">
        <f t="shared" si="0"/>
        <v>0</v>
      </c>
    </row>
    <row r="23" spans="1:9" s="138" customFormat="1" x14ac:dyDescent="0.55000000000000004">
      <c r="A23" s="132">
        <f>Data_Individual!B25</f>
        <v>1</v>
      </c>
      <c r="B23" s="136">
        <f>Data_Individual!C25</f>
        <v>18</v>
      </c>
      <c r="C23" s="137">
        <f>Link2!D24</f>
        <v>0</v>
      </c>
      <c r="D23" s="158">
        <f>Link2!E24*100/D$4</f>
        <v>0</v>
      </c>
      <c r="E23" s="159">
        <f>Link2!F24*100/E$4</f>
        <v>0</v>
      </c>
      <c r="F23" s="159">
        <f>Link2!G24*100/F$4</f>
        <v>0</v>
      </c>
      <c r="G23" s="159">
        <f>Link2!H24*100/G$4</f>
        <v>0</v>
      </c>
      <c r="H23" s="159">
        <f>Link2!I24*100/H$4</f>
        <v>0</v>
      </c>
      <c r="I23" s="287">
        <f t="shared" si="0"/>
        <v>0</v>
      </c>
    </row>
    <row r="24" spans="1:9" s="138" customFormat="1" x14ac:dyDescent="0.55000000000000004">
      <c r="A24" s="132">
        <f>Data_Individual!B26</f>
        <v>1</v>
      </c>
      <c r="B24" s="136">
        <f>Data_Individual!C26</f>
        <v>19</v>
      </c>
      <c r="C24" s="137">
        <f>Link2!D25</f>
        <v>0</v>
      </c>
      <c r="D24" s="158">
        <f>Link2!E25*100/D$4</f>
        <v>0</v>
      </c>
      <c r="E24" s="159">
        <f>Link2!F25*100/E$4</f>
        <v>0</v>
      </c>
      <c r="F24" s="159">
        <f>Link2!G25*100/F$4</f>
        <v>0</v>
      </c>
      <c r="G24" s="159">
        <f>Link2!H25*100/G$4</f>
        <v>0</v>
      </c>
      <c r="H24" s="159">
        <f>Link2!I25*100/H$4</f>
        <v>0</v>
      </c>
      <c r="I24" s="160">
        <f t="shared" si="0"/>
        <v>0</v>
      </c>
    </row>
    <row r="25" spans="1:9" s="138" customFormat="1" ht="24" thickBot="1" x14ac:dyDescent="0.6">
      <c r="A25" s="134">
        <f>Data_Individual!B27</f>
        <v>1</v>
      </c>
      <c r="B25" s="139">
        <f>Data_Individual!C27</f>
        <v>20</v>
      </c>
      <c r="C25" s="140">
        <f>Link2!D26</f>
        <v>0</v>
      </c>
      <c r="D25" s="161">
        <f>Link2!E26*100/D$4</f>
        <v>0</v>
      </c>
      <c r="E25" s="162">
        <f>Link2!F26*100/E$4</f>
        <v>0</v>
      </c>
      <c r="F25" s="162">
        <f>Link2!G26*100/F$4</f>
        <v>0</v>
      </c>
      <c r="G25" s="162">
        <f>Link2!H26*100/G$4</f>
        <v>0</v>
      </c>
      <c r="H25" s="162">
        <f>Link2!I26*100/H$4</f>
        <v>0</v>
      </c>
      <c r="I25" s="288">
        <f t="shared" si="0"/>
        <v>0</v>
      </c>
    </row>
    <row r="26" spans="1:9" x14ac:dyDescent="0.55000000000000004">
      <c r="A26" s="130">
        <f>Data_Individual!B28</f>
        <v>1</v>
      </c>
      <c r="B26" s="130">
        <f>Data_Individual!C28</f>
        <v>21</v>
      </c>
      <c r="C26" s="131">
        <f>Link2!D27</f>
        <v>0</v>
      </c>
      <c r="D26" s="155">
        <f>Link2!E27*100/D$4</f>
        <v>0</v>
      </c>
      <c r="E26" s="156">
        <f>Link2!F27*100/E$4</f>
        <v>0</v>
      </c>
      <c r="F26" s="156">
        <f>Link2!G27*100/F$4</f>
        <v>0</v>
      </c>
      <c r="G26" s="156">
        <f>Link2!H27*100/G$4</f>
        <v>0</v>
      </c>
      <c r="H26" s="156">
        <f>Link2!I27*100/H$4</f>
        <v>0</v>
      </c>
      <c r="I26" s="157">
        <f t="shared" si="0"/>
        <v>0</v>
      </c>
    </row>
    <row r="27" spans="1:9" x14ac:dyDescent="0.55000000000000004">
      <c r="A27" s="132">
        <f>Data_Individual!B29</f>
        <v>1</v>
      </c>
      <c r="B27" s="132">
        <f>Data_Individual!C29</f>
        <v>22</v>
      </c>
      <c r="C27" s="133">
        <f>Link2!D28</f>
        <v>0</v>
      </c>
      <c r="D27" s="158">
        <f>Link2!E28*100/D$4</f>
        <v>0</v>
      </c>
      <c r="E27" s="159">
        <f>Link2!F28*100/E$4</f>
        <v>0</v>
      </c>
      <c r="F27" s="159">
        <f>Link2!G28*100/F$4</f>
        <v>0</v>
      </c>
      <c r="G27" s="159">
        <f>Link2!H28*100/G$4</f>
        <v>0</v>
      </c>
      <c r="H27" s="159">
        <f>Link2!I28*100/H$4</f>
        <v>0</v>
      </c>
      <c r="I27" s="286">
        <f t="shared" si="0"/>
        <v>0</v>
      </c>
    </row>
    <row r="28" spans="1:9" x14ac:dyDescent="0.55000000000000004">
      <c r="A28" s="132">
        <f>Data_Individual!B30</f>
        <v>1</v>
      </c>
      <c r="B28" s="132">
        <f>Data_Individual!C30</f>
        <v>23</v>
      </c>
      <c r="C28" s="133">
        <f>Link2!D29</f>
        <v>0</v>
      </c>
      <c r="D28" s="158">
        <f>Link2!E29*100/D$4</f>
        <v>0</v>
      </c>
      <c r="E28" s="159">
        <f>Link2!F29*100/E$4</f>
        <v>0</v>
      </c>
      <c r="F28" s="159">
        <f>Link2!G29*100/F$4</f>
        <v>0</v>
      </c>
      <c r="G28" s="159">
        <f>Link2!H29*100/G$4</f>
        <v>0</v>
      </c>
      <c r="H28" s="159">
        <f>Link2!I29*100/H$4</f>
        <v>0</v>
      </c>
      <c r="I28" s="287">
        <f t="shared" si="0"/>
        <v>0</v>
      </c>
    </row>
    <row r="29" spans="1:9" x14ac:dyDescent="0.55000000000000004">
      <c r="A29" s="132">
        <f>Data_Individual!B31</f>
        <v>1</v>
      </c>
      <c r="B29" s="132">
        <f>Data_Individual!C31</f>
        <v>24</v>
      </c>
      <c r="C29" s="133">
        <f>Link2!D30</f>
        <v>0</v>
      </c>
      <c r="D29" s="158">
        <f>Link2!E30*100/D$4</f>
        <v>0</v>
      </c>
      <c r="E29" s="159">
        <f>Link2!F30*100/E$4</f>
        <v>0</v>
      </c>
      <c r="F29" s="159">
        <f>Link2!G30*100/F$4</f>
        <v>0</v>
      </c>
      <c r="G29" s="159">
        <f>Link2!H30*100/G$4</f>
        <v>0</v>
      </c>
      <c r="H29" s="159">
        <f>Link2!I30*100/H$4</f>
        <v>0</v>
      </c>
      <c r="I29" s="160">
        <f t="shared" si="0"/>
        <v>0</v>
      </c>
    </row>
    <row r="30" spans="1:9" ht="24" thickBot="1" x14ac:dyDescent="0.6">
      <c r="A30" s="134">
        <f>Data_Individual!B32</f>
        <v>1</v>
      </c>
      <c r="B30" s="134">
        <f>Data_Individual!C32</f>
        <v>25</v>
      </c>
      <c r="C30" s="135">
        <f>Link2!D31</f>
        <v>0</v>
      </c>
      <c r="D30" s="161">
        <f>Link2!E31*100/D$4</f>
        <v>0</v>
      </c>
      <c r="E30" s="162">
        <f>Link2!F31*100/E$4</f>
        <v>0</v>
      </c>
      <c r="F30" s="162">
        <f>Link2!G31*100/F$4</f>
        <v>0</v>
      </c>
      <c r="G30" s="162">
        <f>Link2!H31*100/G$4</f>
        <v>0</v>
      </c>
      <c r="H30" s="162">
        <f>Link2!I31*100/H$4</f>
        <v>0</v>
      </c>
      <c r="I30" s="288">
        <f t="shared" si="0"/>
        <v>0</v>
      </c>
    </row>
    <row r="31" spans="1:9" x14ac:dyDescent="0.55000000000000004">
      <c r="A31" s="130">
        <f>Data_Individual!B33</f>
        <v>1</v>
      </c>
      <c r="B31" s="130">
        <f>Data_Individual!C33</f>
        <v>26</v>
      </c>
      <c r="C31" s="131">
        <f>Link2!D32</f>
        <v>0</v>
      </c>
      <c r="D31" s="155">
        <f>Link2!E32*100/D$4</f>
        <v>0</v>
      </c>
      <c r="E31" s="156">
        <f>Link2!F32*100/E$4</f>
        <v>0</v>
      </c>
      <c r="F31" s="156">
        <f>Link2!G32*100/F$4</f>
        <v>0</v>
      </c>
      <c r="G31" s="156">
        <f>Link2!H32*100/G$4</f>
        <v>0</v>
      </c>
      <c r="H31" s="156">
        <f>Link2!I32*100/H$4</f>
        <v>0</v>
      </c>
      <c r="I31" s="157">
        <f t="shared" si="0"/>
        <v>0</v>
      </c>
    </row>
    <row r="32" spans="1:9" x14ac:dyDescent="0.55000000000000004">
      <c r="A32" s="132">
        <f>Data_Individual!B34</f>
        <v>1</v>
      </c>
      <c r="B32" s="132">
        <f>Data_Individual!C34</f>
        <v>27</v>
      </c>
      <c r="C32" s="133">
        <f>Link2!D33</f>
        <v>0</v>
      </c>
      <c r="D32" s="158">
        <f>Link2!E33*100/D$4</f>
        <v>0</v>
      </c>
      <c r="E32" s="159">
        <f>Link2!F33*100/E$4</f>
        <v>0</v>
      </c>
      <c r="F32" s="159">
        <f>Link2!G33*100/F$4</f>
        <v>0</v>
      </c>
      <c r="G32" s="159">
        <f>Link2!H33*100/G$4</f>
        <v>0</v>
      </c>
      <c r="H32" s="159">
        <f>Link2!I33*100/H$4</f>
        <v>0</v>
      </c>
      <c r="I32" s="286">
        <f t="shared" si="0"/>
        <v>0</v>
      </c>
    </row>
    <row r="33" spans="1:9" x14ac:dyDescent="0.55000000000000004">
      <c r="A33" s="132">
        <f>Data_Individual!B35</f>
        <v>1</v>
      </c>
      <c r="B33" s="132">
        <f>Data_Individual!C35</f>
        <v>28</v>
      </c>
      <c r="C33" s="133">
        <f>Link2!D34</f>
        <v>0</v>
      </c>
      <c r="D33" s="158">
        <f>Link2!E34*100/D$4</f>
        <v>0</v>
      </c>
      <c r="E33" s="159">
        <f>Link2!F34*100/E$4</f>
        <v>0</v>
      </c>
      <c r="F33" s="159">
        <f>Link2!G34*100/F$4</f>
        <v>0</v>
      </c>
      <c r="G33" s="159">
        <f>Link2!H34*100/G$4</f>
        <v>0</v>
      </c>
      <c r="H33" s="159">
        <f>Link2!I34*100/H$4</f>
        <v>0</v>
      </c>
      <c r="I33" s="287">
        <f t="shared" si="0"/>
        <v>0</v>
      </c>
    </row>
    <row r="34" spans="1:9" x14ac:dyDescent="0.55000000000000004">
      <c r="A34" s="132">
        <f>Data_Individual!B36</f>
        <v>1</v>
      </c>
      <c r="B34" s="132">
        <f>Data_Individual!C36</f>
        <v>29</v>
      </c>
      <c r="C34" s="133">
        <f>Link2!D35</f>
        <v>0</v>
      </c>
      <c r="D34" s="158">
        <f>Link2!E35*100/D$4</f>
        <v>0</v>
      </c>
      <c r="E34" s="159">
        <f>Link2!F35*100/E$4</f>
        <v>0</v>
      </c>
      <c r="F34" s="159">
        <f>Link2!G35*100/F$4</f>
        <v>0</v>
      </c>
      <c r="G34" s="159">
        <f>Link2!H35*100/G$4</f>
        <v>0</v>
      </c>
      <c r="H34" s="159">
        <f>Link2!I35*100/H$4</f>
        <v>0</v>
      </c>
      <c r="I34" s="160">
        <f t="shared" si="0"/>
        <v>0</v>
      </c>
    </row>
    <row r="35" spans="1:9" ht="24" thickBot="1" x14ac:dyDescent="0.6">
      <c r="A35" s="134">
        <f>Data_Individual!B37</f>
        <v>1</v>
      </c>
      <c r="B35" s="134">
        <f>Data_Individual!C37</f>
        <v>30</v>
      </c>
      <c r="C35" s="135">
        <f>Link2!D36</f>
        <v>0</v>
      </c>
      <c r="D35" s="161">
        <f>Link2!E36*100/D$4</f>
        <v>0</v>
      </c>
      <c r="E35" s="162">
        <f>Link2!F36*100/E$4</f>
        <v>0</v>
      </c>
      <c r="F35" s="162">
        <f>Link2!G36*100/F$4</f>
        <v>0</v>
      </c>
      <c r="G35" s="162">
        <f>Link2!H36*100/G$4</f>
        <v>0</v>
      </c>
      <c r="H35" s="162">
        <f>Link2!I36*100/H$4</f>
        <v>0</v>
      </c>
      <c r="I35" s="288">
        <f t="shared" si="0"/>
        <v>0</v>
      </c>
    </row>
    <row r="36" spans="1:9" x14ac:dyDescent="0.55000000000000004">
      <c r="A36" s="130">
        <f>Data_Individual!B38</f>
        <v>2</v>
      </c>
      <c r="B36" s="130">
        <f>Data_Individual!C38</f>
        <v>31</v>
      </c>
      <c r="C36" s="131">
        <f>Link2!D37</f>
        <v>0</v>
      </c>
      <c r="D36" s="155">
        <f>Link2!E37*100/D$4</f>
        <v>0</v>
      </c>
      <c r="E36" s="156">
        <f>Link2!F37*100/E$4</f>
        <v>0</v>
      </c>
      <c r="F36" s="156">
        <f>Link2!G37*100/F$4</f>
        <v>0</v>
      </c>
      <c r="G36" s="156">
        <f>Link2!H37*100/G$4</f>
        <v>0</v>
      </c>
      <c r="H36" s="156">
        <f>Link2!I37*100/H$4</f>
        <v>0</v>
      </c>
      <c r="I36" s="157">
        <f t="shared" si="0"/>
        <v>0</v>
      </c>
    </row>
    <row r="37" spans="1:9" x14ac:dyDescent="0.55000000000000004">
      <c r="A37" s="132">
        <f>Data_Individual!B39</f>
        <v>2</v>
      </c>
      <c r="B37" s="132">
        <f>Data_Individual!C39</f>
        <v>32</v>
      </c>
      <c r="C37" s="133">
        <f>Link2!D38</f>
        <v>0</v>
      </c>
      <c r="D37" s="158">
        <f>Link2!E38*100/D$4</f>
        <v>0</v>
      </c>
      <c r="E37" s="159">
        <f>Link2!F38*100/E$4</f>
        <v>0</v>
      </c>
      <c r="F37" s="159">
        <f>Link2!G38*100/F$4</f>
        <v>0</v>
      </c>
      <c r="G37" s="159">
        <f>Link2!H38*100/G$4</f>
        <v>0</v>
      </c>
      <c r="H37" s="159">
        <f>Link2!I38*100/H$4</f>
        <v>0</v>
      </c>
      <c r="I37" s="286">
        <f t="shared" si="0"/>
        <v>0</v>
      </c>
    </row>
    <row r="38" spans="1:9" x14ac:dyDescent="0.55000000000000004">
      <c r="A38" s="132">
        <f>Data_Individual!B40</f>
        <v>2</v>
      </c>
      <c r="B38" s="132">
        <f>Data_Individual!C40</f>
        <v>33</v>
      </c>
      <c r="C38" s="133">
        <f>Link2!D39</f>
        <v>0</v>
      </c>
      <c r="D38" s="158">
        <f>Link2!E39*100/D$4</f>
        <v>0</v>
      </c>
      <c r="E38" s="159">
        <f>Link2!F39*100/E$4</f>
        <v>0</v>
      </c>
      <c r="F38" s="159">
        <f>Link2!G39*100/F$4</f>
        <v>0</v>
      </c>
      <c r="G38" s="159">
        <f>Link2!H39*100/G$4</f>
        <v>0</v>
      </c>
      <c r="H38" s="159">
        <f>Link2!I39*100/H$4</f>
        <v>0</v>
      </c>
      <c r="I38" s="287">
        <f t="shared" si="0"/>
        <v>0</v>
      </c>
    </row>
    <row r="39" spans="1:9" x14ac:dyDescent="0.55000000000000004">
      <c r="A39" s="132">
        <f>Data_Individual!B41</f>
        <v>2</v>
      </c>
      <c r="B39" s="132">
        <f>Data_Individual!C41</f>
        <v>34</v>
      </c>
      <c r="C39" s="133">
        <f>Link2!D40</f>
        <v>0</v>
      </c>
      <c r="D39" s="158">
        <f>Link2!E40*100/D$4</f>
        <v>0</v>
      </c>
      <c r="E39" s="159">
        <f>Link2!F40*100/E$4</f>
        <v>0</v>
      </c>
      <c r="F39" s="159">
        <f>Link2!G40*100/F$4</f>
        <v>0</v>
      </c>
      <c r="G39" s="159">
        <f>Link2!H40*100/G$4</f>
        <v>0</v>
      </c>
      <c r="H39" s="159">
        <f>Link2!I40*100/H$4</f>
        <v>0</v>
      </c>
      <c r="I39" s="160">
        <f t="shared" si="0"/>
        <v>0</v>
      </c>
    </row>
    <row r="40" spans="1:9" ht="24" thickBot="1" x14ac:dyDescent="0.6">
      <c r="A40" s="134">
        <f>Data_Individual!B42</f>
        <v>2</v>
      </c>
      <c r="B40" s="134">
        <f>Data_Individual!C42</f>
        <v>35</v>
      </c>
      <c r="C40" s="135">
        <f>Link2!D41</f>
        <v>0</v>
      </c>
      <c r="D40" s="161">
        <f>Link2!E41*100/D$4</f>
        <v>0</v>
      </c>
      <c r="E40" s="162">
        <f>Link2!F41*100/E$4</f>
        <v>0</v>
      </c>
      <c r="F40" s="162">
        <f>Link2!G41*100/F$4</f>
        <v>0</v>
      </c>
      <c r="G40" s="162">
        <f>Link2!H41*100/G$4</f>
        <v>0</v>
      </c>
      <c r="H40" s="162">
        <f>Link2!I41*100/H$4</f>
        <v>0</v>
      </c>
      <c r="I40" s="288">
        <f t="shared" si="0"/>
        <v>0</v>
      </c>
    </row>
    <row r="41" spans="1:9" x14ac:dyDescent="0.55000000000000004">
      <c r="A41" s="130">
        <f>Data_Individual!B43</f>
        <v>2</v>
      </c>
      <c r="B41" s="130">
        <f>Data_Individual!C43</f>
        <v>36</v>
      </c>
      <c r="C41" s="131">
        <f>Link2!D42</f>
        <v>0</v>
      </c>
      <c r="D41" s="155">
        <f>Link2!E42*100/D$4</f>
        <v>0</v>
      </c>
      <c r="E41" s="156">
        <f>Link2!F42*100/E$4</f>
        <v>0</v>
      </c>
      <c r="F41" s="156">
        <f>Link2!G42*100/F$4</f>
        <v>0</v>
      </c>
      <c r="G41" s="156">
        <f>Link2!H42*100/G$4</f>
        <v>0</v>
      </c>
      <c r="H41" s="156">
        <f>Link2!I42*100/H$4</f>
        <v>0</v>
      </c>
      <c r="I41" s="157">
        <f t="shared" si="0"/>
        <v>0</v>
      </c>
    </row>
    <row r="42" spans="1:9" x14ac:dyDescent="0.55000000000000004">
      <c r="A42" s="132">
        <f>Data_Individual!B44</f>
        <v>2</v>
      </c>
      <c r="B42" s="132">
        <f>Data_Individual!C44</f>
        <v>37</v>
      </c>
      <c r="C42" s="133">
        <f>Link2!D43</f>
        <v>0</v>
      </c>
      <c r="D42" s="158">
        <f>Link2!E43*100/D$4</f>
        <v>0</v>
      </c>
      <c r="E42" s="159">
        <f>Link2!F43*100/E$4</f>
        <v>0</v>
      </c>
      <c r="F42" s="159">
        <f>Link2!G43*100/F$4</f>
        <v>0</v>
      </c>
      <c r="G42" s="159">
        <f>Link2!H43*100/G$4</f>
        <v>0</v>
      </c>
      <c r="H42" s="159">
        <f>Link2!I43*100/H$4</f>
        <v>0</v>
      </c>
      <c r="I42" s="286">
        <f t="shared" si="0"/>
        <v>0</v>
      </c>
    </row>
    <row r="43" spans="1:9" s="138" customFormat="1" x14ac:dyDescent="0.55000000000000004">
      <c r="A43" s="132">
        <f>Data_Individual!B45</f>
        <v>2</v>
      </c>
      <c r="B43" s="132">
        <f>Data_Individual!C45</f>
        <v>38</v>
      </c>
      <c r="C43" s="133">
        <f>Link2!D44</f>
        <v>0</v>
      </c>
      <c r="D43" s="158">
        <f>Link2!E44*100/D$4</f>
        <v>0</v>
      </c>
      <c r="E43" s="159">
        <f>Link2!F44*100/E$4</f>
        <v>0</v>
      </c>
      <c r="F43" s="159">
        <f>Link2!G44*100/F$4</f>
        <v>0</v>
      </c>
      <c r="G43" s="159">
        <f>Link2!H44*100/G$4</f>
        <v>0</v>
      </c>
      <c r="H43" s="159">
        <f>Link2!I44*100/H$4</f>
        <v>0</v>
      </c>
      <c r="I43" s="287">
        <f t="shared" si="0"/>
        <v>0</v>
      </c>
    </row>
    <row r="44" spans="1:9" s="138" customFormat="1" x14ac:dyDescent="0.55000000000000004">
      <c r="A44" s="132">
        <f>Data_Individual!B46</f>
        <v>2</v>
      </c>
      <c r="B44" s="132">
        <f>Data_Individual!C46</f>
        <v>39</v>
      </c>
      <c r="C44" s="133">
        <f>Link2!D45</f>
        <v>0</v>
      </c>
      <c r="D44" s="158">
        <f>Link2!E45*100/D$4</f>
        <v>0</v>
      </c>
      <c r="E44" s="159">
        <f>Link2!F45*100/E$4</f>
        <v>0</v>
      </c>
      <c r="F44" s="159">
        <f>Link2!G45*100/F$4</f>
        <v>0</v>
      </c>
      <c r="G44" s="159">
        <f>Link2!H45*100/G$4</f>
        <v>0</v>
      </c>
      <c r="H44" s="159">
        <f>Link2!I45*100/H$4</f>
        <v>0</v>
      </c>
      <c r="I44" s="160">
        <f t="shared" si="0"/>
        <v>0</v>
      </c>
    </row>
    <row r="45" spans="1:9" s="138" customFormat="1" ht="24" thickBot="1" x14ac:dyDescent="0.6">
      <c r="A45" s="134">
        <f>Data_Individual!B47</f>
        <v>2</v>
      </c>
      <c r="B45" s="134">
        <f>Data_Individual!C47</f>
        <v>40</v>
      </c>
      <c r="C45" s="135">
        <f>Link2!D46</f>
        <v>0</v>
      </c>
      <c r="D45" s="161">
        <f>Link2!E46*100/D$4</f>
        <v>0</v>
      </c>
      <c r="E45" s="162">
        <f>Link2!F46*100/E$4</f>
        <v>0</v>
      </c>
      <c r="F45" s="162">
        <f>Link2!G46*100/F$4</f>
        <v>0</v>
      </c>
      <c r="G45" s="162">
        <f>Link2!H46*100/G$4</f>
        <v>0</v>
      </c>
      <c r="H45" s="162">
        <f>Link2!I46*100/H$4</f>
        <v>0</v>
      </c>
      <c r="I45" s="288">
        <f t="shared" si="0"/>
        <v>0</v>
      </c>
    </row>
    <row r="46" spans="1:9" x14ac:dyDescent="0.55000000000000004">
      <c r="A46" s="130">
        <f>Data_Individual!B48</f>
        <v>2</v>
      </c>
      <c r="B46" s="130">
        <f>Data_Individual!C48</f>
        <v>41</v>
      </c>
      <c r="C46" s="131">
        <f>Link2!D47</f>
        <v>0</v>
      </c>
      <c r="D46" s="155">
        <f>Link2!E47*100/D$4</f>
        <v>0</v>
      </c>
      <c r="E46" s="156">
        <f>Link2!F47*100/E$4</f>
        <v>0</v>
      </c>
      <c r="F46" s="156">
        <f>Link2!G47*100/F$4</f>
        <v>0</v>
      </c>
      <c r="G46" s="156">
        <f>Link2!H47*100/G$4</f>
        <v>0</v>
      </c>
      <c r="H46" s="156">
        <f>Link2!I47*100/H$4</f>
        <v>0</v>
      </c>
      <c r="I46" s="157">
        <f t="shared" si="0"/>
        <v>0</v>
      </c>
    </row>
    <row r="47" spans="1:9" x14ac:dyDescent="0.55000000000000004">
      <c r="A47" s="132">
        <f>Data_Individual!B49</f>
        <v>2</v>
      </c>
      <c r="B47" s="132">
        <f>Data_Individual!C49</f>
        <v>42</v>
      </c>
      <c r="C47" s="133">
        <f>Link2!D48</f>
        <v>0</v>
      </c>
      <c r="D47" s="158">
        <f>Link2!E48*100/D$4</f>
        <v>0</v>
      </c>
      <c r="E47" s="159">
        <f>Link2!F48*100/E$4</f>
        <v>0</v>
      </c>
      <c r="F47" s="159">
        <f>Link2!G48*100/F$4</f>
        <v>0</v>
      </c>
      <c r="G47" s="159">
        <f>Link2!H48*100/G$4</f>
        <v>0</v>
      </c>
      <c r="H47" s="159">
        <f>Link2!I48*100/H$4</f>
        <v>0</v>
      </c>
      <c r="I47" s="286">
        <f t="shared" si="0"/>
        <v>0</v>
      </c>
    </row>
    <row r="48" spans="1:9" x14ac:dyDescent="0.55000000000000004">
      <c r="A48" s="132">
        <f>Data_Individual!B50</f>
        <v>2</v>
      </c>
      <c r="B48" s="132">
        <f>Data_Individual!C50</f>
        <v>43</v>
      </c>
      <c r="C48" s="133">
        <f>Link2!D49</f>
        <v>0</v>
      </c>
      <c r="D48" s="158">
        <f>Link2!E49*100/D$4</f>
        <v>0</v>
      </c>
      <c r="E48" s="159">
        <f>Link2!F49*100/E$4</f>
        <v>0</v>
      </c>
      <c r="F48" s="159">
        <f>Link2!G49*100/F$4</f>
        <v>0</v>
      </c>
      <c r="G48" s="159">
        <f>Link2!H49*100/G$4</f>
        <v>0</v>
      </c>
      <c r="H48" s="159">
        <f>Link2!I49*100/H$4</f>
        <v>0</v>
      </c>
      <c r="I48" s="287">
        <f t="shared" si="0"/>
        <v>0</v>
      </c>
    </row>
    <row r="49" spans="1:9" x14ac:dyDescent="0.55000000000000004">
      <c r="A49" s="132">
        <f>Data_Individual!B51</f>
        <v>2</v>
      </c>
      <c r="B49" s="132">
        <f>Data_Individual!C51</f>
        <v>44</v>
      </c>
      <c r="C49" s="133">
        <f>Link2!D50</f>
        <v>0</v>
      </c>
      <c r="D49" s="158">
        <f>Link2!E50*100/D$4</f>
        <v>0</v>
      </c>
      <c r="E49" s="159">
        <f>Link2!F50*100/E$4</f>
        <v>0</v>
      </c>
      <c r="F49" s="159">
        <f>Link2!G50*100/F$4</f>
        <v>0</v>
      </c>
      <c r="G49" s="159">
        <f>Link2!H50*100/G$4</f>
        <v>0</v>
      </c>
      <c r="H49" s="159">
        <f>Link2!I50*100/H$4</f>
        <v>0</v>
      </c>
      <c r="I49" s="160">
        <f t="shared" si="0"/>
        <v>0</v>
      </c>
    </row>
    <row r="50" spans="1:9" ht="24" thickBot="1" x14ac:dyDescent="0.6">
      <c r="A50" s="134">
        <f>Data_Individual!B52</f>
        <v>2</v>
      </c>
      <c r="B50" s="134">
        <f>Data_Individual!C52</f>
        <v>45</v>
      </c>
      <c r="C50" s="135">
        <f>Link2!D51</f>
        <v>0</v>
      </c>
      <c r="D50" s="161">
        <f>Link2!E51*100/D$4</f>
        <v>0</v>
      </c>
      <c r="E50" s="162">
        <f>Link2!F51*100/E$4</f>
        <v>0</v>
      </c>
      <c r="F50" s="162">
        <f>Link2!G51*100/F$4</f>
        <v>0</v>
      </c>
      <c r="G50" s="162">
        <f>Link2!H51*100/G$4</f>
        <v>0</v>
      </c>
      <c r="H50" s="162">
        <f>Link2!I51*100/H$4</f>
        <v>0</v>
      </c>
      <c r="I50" s="288">
        <f t="shared" si="0"/>
        <v>0</v>
      </c>
    </row>
    <row r="51" spans="1:9" x14ac:dyDescent="0.55000000000000004">
      <c r="A51" s="130">
        <f>Data_Individual!B53</f>
        <v>2</v>
      </c>
      <c r="B51" s="130">
        <f>Data_Individual!C53</f>
        <v>46</v>
      </c>
      <c r="C51" s="131">
        <f>Link2!D52</f>
        <v>0</v>
      </c>
      <c r="D51" s="155">
        <f>Link2!E52*100/D$4</f>
        <v>0</v>
      </c>
      <c r="E51" s="156">
        <f>Link2!F52*100/E$4</f>
        <v>0</v>
      </c>
      <c r="F51" s="156">
        <f>Link2!G52*100/F$4</f>
        <v>0</v>
      </c>
      <c r="G51" s="156">
        <f>Link2!H52*100/G$4</f>
        <v>0</v>
      </c>
      <c r="H51" s="156">
        <f>Link2!I52*100/H$4</f>
        <v>0</v>
      </c>
      <c r="I51" s="157">
        <f t="shared" si="0"/>
        <v>0</v>
      </c>
    </row>
    <row r="52" spans="1:9" x14ac:dyDescent="0.55000000000000004">
      <c r="A52" s="132">
        <f>Data_Individual!B54</f>
        <v>2</v>
      </c>
      <c r="B52" s="132">
        <f>Data_Individual!C54</f>
        <v>47</v>
      </c>
      <c r="C52" s="133">
        <f>Link2!D53</f>
        <v>0</v>
      </c>
      <c r="D52" s="158">
        <f>Link2!E53*100/D$4</f>
        <v>0</v>
      </c>
      <c r="E52" s="159">
        <f>Link2!F53*100/E$4</f>
        <v>0</v>
      </c>
      <c r="F52" s="159">
        <f>Link2!G53*100/F$4</f>
        <v>0</v>
      </c>
      <c r="G52" s="159">
        <f>Link2!H53*100/G$4</f>
        <v>0</v>
      </c>
      <c r="H52" s="159">
        <f>Link2!I53*100/H$4</f>
        <v>0</v>
      </c>
      <c r="I52" s="286">
        <f t="shared" si="0"/>
        <v>0</v>
      </c>
    </row>
    <row r="53" spans="1:9" x14ac:dyDescent="0.55000000000000004">
      <c r="A53" s="132">
        <f>Data_Individual!B55</f>
        <v>2</v>
      </c>
      <c r="B53" s="132">
        <f>Data_Individual!C55</f>
        <v>48</v>
      </c>
      <c r="C53" s="133">
        <f>Link2!D54</f>
        <v>0</v>
      </c>
      <c r="D53" s="158">
        <f>Link2!E54*100/D$4</f>
        <v>0</v>
      </c>
      <c r="E53" s="159">
        <f>Link2!F54*100/E$4</f>
        <v>0</v>
      </c>
      <c r="F53" s="159">
        <f>Link2!G54*100/F$4</f>
        <v>0</v>
      </c>
      <c r="G53" s="159">
        <f>Link2!H54*100/G$4</f>
        <v>0</v>
      </c>
      <c r="H53" s="159">
        <f>Link2!I54*100/H$4</f>
        <v>0</v>
      </c>
      <c r="I53" s="287">
        <f t="shared" si="0"/>
        <v>0</v>
      </c>
    </row>
    <row r="54" spans="1:9" x14ac:dyDescent="0.55000000000000004">
      <c r="A54" s="132">
        <f>Data_Individual!B56</f>
        <v>2</v>
      </c>
      <c r="B54" s="132">
        <f>Data_Individual!C56</f>
        <v>49</v>
      </c>
      <c r="C54" s="133">
        <f>Link2!D55</f>
        <v>0</v>
      </c>
      <c r="D54" s="158">
        <f>Link2!E55*100/D$4</f>
        <v>0</v>
      </c>
      <c r="E54" s="159">
        <f>Link2!F55*100/E$4</f>
        <v>0</v>
      </c>
      <c r="F54" s="159">
        <f>Link2!G55*100/F$4</f>
        <v>0</v>
      </c>
      <c r="G54" s="159">
        <f>Link2!H55*100/G$4</f>
        <v>0</v>
      </c>
      <c r="H54" s="159">
        <f>Link2!I55*100/H$4</f>
        <v>0</v>
      </c>
      <c r="I54" s="160">
        <f t="shared" si="0"/>
        <v>0</v>
      </c>
    </row>
    <row r="55" spans="1:9" ht="24" thickBot="1" x14ac:dyDescent="0.6">
      <c r="A55" s="134">
        <f>Data_Individual!B57</f>
        <v>2</v>
      </c>
      <c r="B55" s="134">
        <f>Data_Individual!C57</f>
        <v>50</v>
      </c>
      <c r="C55" s="135">
        <f>Link2!D56</f>
        <v>0</v>
      </c>
      <c r="D55" s="161">
        <f>Link2!E56*100/D$4</f>
        <v>0</v>
      </c>
      <c r="E55" s="162">
        <f>Link2!F56*100/E$4</f>
        <v>0</v>
      </c>
      <c r="F55" s="162">
        <f>Link2!G56*100/F$4</f>
        <v>0</v>
      </c>
      <c r="G55" s="162">
        <f>Link2!H56*100/G$4</f>
        <v>0</v>
      </c>
      <c r="H55" s="162">
        <f>Link2!I56*100/H$4</f>
        <v>0</v>
      </c>
      <c r="I55" s="288">
        <f t="shared" si="0"/>
        <v>0</v>
      </c>
    </row>
    <row r="56" spans="1:9" x14ac:dyDescent="0.55000000000000004">
      <c r="A56" s="130">
        <f>Data_Individual!B58</f>
        <v>2</v>
      </c>
      <c r="B56" s="130">
        <f>Data_Individual!C58</f>
        <v>51</v>
      </c>
      <c r="C56" s="131">
        <f>Link2!D57</f>
        <v>0</v>
      </c>
      <c r="D56" s="155">
        <f>Link2!E57*100/D$4</f>
        <v>0</v>
      </c>
      <c r="E56" s="156">
        <f>Link2!F57*100/E$4</f>
        <v>0</v>
      </c>
      <c r="F56" s="156">
        <f>Link2!G57*100/F$4</f>
        <v>0</v>
      </c>
      <c r="G56" s="156">
        <f>Link2!H57*100/G$4</f>
        <v>0</v>
      </c>
      <c r="H56" s="156">
        <f>Link2!I57*100/H$4</f>
        <v>0</v>
      </c>
      <c r="I56" s="157">
        <f t="shared" si="0"/>
        <v>0</v>
      </c>
    </row>
    <row r="57" spans="1:9" x14ac:dyDescent="0.55000000000000004">
      <c r="A57" s="132">
        <f>Data_Individual!B59</f>
        <v>2</v>
      </c>
      <c r="B57" s="132">
        <f>Data_Individual!C59</f>
        <v>52</v>
      </c>
      <c r="C57" s="133">
        <f>Link2!D58</f>
        <v>0</v>
      </c>
      <c r="D57" s="158">
        <f>Link2!E58*100/D$4</f>
        <v>0</v>
      </c>
      <c r="E57" s="159">
        <f>Link2!F58*100/E$4</f>
        <v>0</v>
      </c>
      <c r="F57" s="159">
        <f>Link2!G58*100/F$4</f>
        <v>0</v>
      </c>
      <c r="G57" s="159">
        <f>Link2!H58*100/G$4</f>
        <v>0</v>
      </c>
      <c r="H57" s="159">
        <f>Link2!I58*100/H$4</f>
        <v>0</v>
      </c>
      <c r="I57" s="286">
        <f t="shared" si="0"/>
        <v>0</v>
      </c>
    </row>
    <row r="58" spans="1:9" x14ac:dyDescent="0.55000000000000004">
      <c r="A58" s="132">
        <f>Data_Individual!B60</f>
        <v>2</v>
      </c>
      <c r="B58" s="132">
        <f>Data_Individual!C60</f>
        <v>53</v>
      </c>
      <c r="C58" s="133">
        <f>Link2!D59</f>
        <v>0</v>
      </c>
      <c r="D58" s="158">
        <f>Link2!E59*100/D$4</f>
        <v>0</v>
      </c>
      <c r="E58" s="159">
        <f>Link2!F59*100/E$4</f>
        <v>0</v>
      </c>
      <c r="F58" s="159">
        <f>Link2!G59*100/F$4</f>
        <v>0</v>
      </c>
      <c r="G58" s="159">
        <f>Link2!H59*100/G$4</f>
        <v>0</v>
      </c>
      <c r="H58" s="159">
        <f>Link2!I59*100/H$4</f>
        <v>0</v>
      </c>
      <c r="I58" s="287">
        <f t="shared" si="0"/>
        <v>0</v>
      </c>
    </row>
    <row r="59" spans="1:9" x14ac:dyDescent="0.55000000000000004">
      <c r="A59" s="132">
        <f>Data_Individual!B61</f>
        <v>2</v>
      </c>
      <c r="B59" s="132">
        <f>Data_Individual!C61</f>
        <v>54</v>
      </c>
      <c r="C59" s="133">
        <f>Link2!D60</f>
        <v>0</v>
      </c>
      <c r="D59" s="158">
        <f>Link2!E60*100/D$4</f>
        <v>0</v>
      </c>
      <c r="E59" s="159">
        <f>Link2!F60*100/E$4</f>
        <v>0</v>
      </c>
      <c r="F59" s="159">
        <f>Link2!G60*100/F$4</f>
        <v>0</v>
      </c>
      <c r="G59" s="159">
        <f>Link2!H60*100/G$4</f>
        <v>0</v>
      </c>
      <c r="H59" s="159">
        <f>Link2!I60*100/H$4</f>
        <v>0</v>
      </c>
      <c r="I59" s="160">
        <f t="shared" si="0"/>
        <v>0</v>
      </c>
    </row>
    <row r="60" spans="1:9" ht="24" thickBot="1" x14ac:dyDescent="0.6">
      <c r="A60" s="134">
        <f>Data_Individual!B62</f>
        <v>2</v>
      </c>
      <c r="B60" s="134">
        <f>Data_Individual!C62</f>
        <v>55</v>
      </c>
      <c r="C60" s="135">
        <f>Link2!D61</f>
        <v>0</v>
      </c>
      <c r="D60" s="161">
        <f>Link2!E61*100/D$4</f>
        <v>0</v>
      </c>
      <c r="E60" s="162">
        <f>Link2!F61*100/E$4</f>
        <v>0</v>
      </c>
      <c r="F60" s="162">
        <f>Link2!G61*100/F$4</f>
        <v>0</v>
      </c>
      <c r="G60" s="162">
        <f>Link2!H61*100/G$4</f>
        <v>0</v>
      </c>
      <c r="H60" s="162">
        <f>Link2!I61*100/H$4</f>
        <v>0</v>
      </c>
      <c r="I60" s="288">
        <f t="shared" si="0"/>
        <v>0</v>
      </c>
    </row>
    <row r="61" spans="1:9" x14ac:dyDescent="0.55000000000000004">
      <c r="A61" s="130">
        <f>Data_Individual!B63</f>
        <v>2</v>
      </c>
      <c r="B61" s="130">
        <f>Data_Individual!C63</f>
        <v>56</v>
      </c>
      <c r="C61" s="131">
        <f>Link2!D62</f>
        <v>0</v>
      </c>
      <c r="D61" s="155">
        <f>Link2!E62*100/D$4</f>
        <v>0</v>
      </c>
      <c r="E61" s="156">
        <f>Link2!F62*100/E$4</f>
        <v>0</v>
      </c>
      <c r="F61" s="156">
        <f>Link2!G62*100/F$4</f>
        <v>0</v>
      </c>
      <c r="G61" s="156">
        <f>Link2!H62*100/G$4</f>
        <v>0</v>
      </c>
      <c r="H61" s="156">
        <f>Link2!I62*100/H$4</f>
        <v>0</v>
      </c>
      <c r="I61" s="157">
        <f t="shared" si="0"/>
        <v>0</v>
      </c>
    </row>
    <row r="62" spans="1:9" x14ac:dyDescent="0.55000000000000004">
      <c r="A62" s="132">
        <f>Data_Individual!B64</f>
        <v>2</v>
      </c>
      <c r="B62" s="132">
        <f>Data_Individual!C64</f>
        <v>57</v>
      </c>
      <c r="C62" s="133">
        <f>Link2!D63</f>
        <v>0</v>
      </c>
      <c r="D62" s="158">
        <f>Link2!E63*100/D$4</f>
        <v>0</v>
      </c>
      <c r="E62" s="159">
        <f>Link2!F63*100/E$4</f>
        <v>0</v>
      </c>
      <c r="F62" s="159">
        <f>Link2!G63*100/F$4</f>
        <v>0</v>
      </c>
      <c r="G62" s="159">
        <f>Link2!H63*100/G$4</f>
        <v>0</v>
      </c>
      <c r="H62" s="159">
        <f>Link2!I63*100/H$4</f>
        <v>0</v>
      </c>
      <c r="I62" s="286">
        <f t="shared" si="0"/>
        <v>0</v>
      </c>
    </row>
    <row r="63" spans="1:9" x14ac:dyDescent="0.55000000000000004">
      <c r="A63" s="132">
        <f>Data_Individual!B65</f>
        <v>2</v>
      </c>
      <c r="B63" s="132">
        <f>Data_Individual!C65</f>
        <v>58</v>
      </c>
      <c r="C63" s="133">
        <f>Link2!D64</f>
        <v>0</v>
      </c>
      <c r="D63" s="158">
        <f>Link2!E64*100/D$4</f>
        <v>0</v>
      </c>
      <c r="E63" s="159">
        <f>Link2!F64*100/E$4</f>
        <v>0</v>
      </c>
      <c r="F63" s="159">
        <f>Link2!G64*100/F$4</f>
        <v>0</v>
      </c>
      <c r="G63" s="159">
        <f>Link2!H64*100/G$4</f>
        <v>0</v>
      </c>
      <c r="H63" s="159">
        <f>Link2!I64*100/H$4</f>
        <v>0</v>
      </c>
      <c r="I63" s="287">
        <f t="shared" si="0"/>
        <v>0</v>
      </c>
    </row>
    <row r="64" spans="1:9" x14ac:dyDescent="0.55000000000000004">
      <c r="A64" s="132">
        <f>Data_Individual!B66</f>
        <v>2</v>
      </c>
      <c r="B64" s="132">
        <f>Data_Individual!C66</f>
        <v>59</v>
      </c>
      <c r="C64" s="133">
        <f>Link2!D65</f>
        <v>0</v>
      </c>
      <c r="D64" s="158">
        <f>Link2!E65*100/D$4</f>
        <v>0</v>
      </c>
      <c r="E64" s="159">
        <f>Link2!F65*100/E$4</f>
        <v>0</v>
      </c>
      <c r="F64" s="159">
        <f>Link2!G65*100/F$4</f>
        <v>0</v>
      </c>
      <c r="G64" s="159">
        <f>Link2!H65*100/G$4</f>
        <v>0</v>
      </c>
      <c r="H64" s="159">
        <f>Link2!I65*100/H$4</f>
        <v>0</v>
      </c>
      <c r="I64" s="160">
        <f t="shared" si="0"/>
        <v>0</v>
      </c>
    </row>
    <row r="65" spans="1:9" ht="24" thickBot="1" x14ac:dyDescent="0.6">
      <c r="A65" s="134">
        <f>Data_Individual!B67</f>
        <v>2</v>
      </c>
      <c r="B65" s="134">
        <f>Data_Individual!C67</f>
        <v>60</v>
      </c>
      <c r="C65" s="135">
        <f>Link2!D66</f>
        <v>0</v>
      </c>
      <c r="D65" s="161">
        <f>Link2!E66*100/D$4</f>
        <v>0</v>
      </c>
      <c r="E65" s="162">
        <f>Link2!F66*100/E$4</f>
        <v>0</v>
      </c>
      <c r="F65" s="162">
        <f>Link2!G66*100/F$4</f>
        <v>0</v>
      </c>
      <c r="G65" s="162">
        <f>Link2!H66*100/G$4</f>
        <v>0</v>
      </c>
      <c r="H65" s="162">
        <f>Link2!I66*100/H$4</f>
        <v>0</v>
      </c>
      <c r="I65" s="288">
        <f t="shared" si="0"/>
        <v>0</v>
      </c>
    </row>
  </sheetData>
  <mergeCells count="3">
    <mergeCell ref="A1:C1"/>
    <mergeCell ref="D1:I1"/>
    <mergeCell ref="D3:I3"/>
  </mergeCells>
  <pageMargins left="0.31496062992125984" right="0.19685039370078741" top="0.39370078740157483" bottom="0.19685039370078741" header="0" footer="0"/>
  <pageSetup paperSize="9" pageOrder="overThenDown" orientation="landscape" horizontalDpi="4294967294" r:id="rId1"/>
  <headerFooter alignWithMargins="0">
    <oddFooter>&amp;L&amp;C&amp;R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1:S845"/>
  <sheetViews>
    <sheetView showZeros="0" zoomScale="55" zoomScaleNormal="55" zoomScalePageLayoutView="70" workbookViewId="0"/>
  </sheetViews>
  <sheetFormatPr defaultRowHeight="18" customHeight="1" x14ac:dyDescent="0.55000000000000004"/>
  <cols>
    <col min="1" max="1" width="3.140625" style="148" customWidth="1"/>
    <col min="2" max="3" width="7.85546875" style="148" customWidth="1"/>
    <col min="4" max="4" width="7.85546875" style="149" customWidth="1"/>
    <col min="5" max="5" width="7.85546875" style="148" customWidth="1"/>
    <col min="6" max="6" width="7.85546875" style="149" customWidth="1"/>
    <col min="7" max="17" width="7.85546875" style="148" customWidth="1"/>
    <col min="18" max="18" width="9.140625" style="148"/>
    <col min="19" max="19" width="7" style="148" customWidth="1"/>
    <col min="20" max="16384" width="9.140625" style="148"/>
  </cols>
  <sheetData>
    <row r="1" spans="3:19" s="142" customFormat="1" ht="36" customHeight="1" x14ac:dyDescent="0.6">
      <c r="C1" s="468" t="s">
        <v>116</v>
      </c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194"/>
    </row>
    <row r="2" spans="3:19" s="143" customFormat="1" ht="14.25" customHeight="1" x14ac:dyDescent="0.55000000000000004">
      <c r="D2" s="144"/>
      <c r="E2" s="193"/>
      <c r="F2" s="145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</row>
    <row r="3" spans="3:19" s="147" customFormat="1" ht="24" customHeight="1" x14ac:dyDescent="0.2">
      <c r="C3" s="193" t="s">
        <v>2</v>
      </c>
      <c r="D3" s="145">
        <f>Linkx2!$B$6</f>
        <v>1</v>
      </c>
      <c r="E3" s="145"/>
      <c r="F3" s="469" t="str">
        <f>Linkx2!$C$6</f>
        <v>ฐิติศักดิ์   พิษสารแก้ว</v>
      </c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146"/>
    </row>
    <row r="4" spans="3:19" ht="11.25" customHeight="1" x14ac:dyDescent="0.55000000000000004"/>
    <row r="30" spans="3:19" s="142" customFormat="1" ht="36" customHeight="1" x14ac:dyDescent="0.6">
      <c r="C30" s="468" t="s">
        <v>116</v>
      </c>
      <c r="D30" s="468"/>
      <c r="E30" s="468"/>
      <c r="F30" s="468"/>
      <c r="G30" s="468"/>
      <c r="H30" s="468"/>
      <c r="I30" s="468"/>
      <c r="J30" s="468"/>
      <c r="K30" s="468"/>
      <c r="L30" s="468"/>
      <c r="M30" s="468"/>
      <c r="N30" s="468"/>
      <c r="O30" s="468"/>
      <c r="P30" s="468"/>
      <c r="Q30" s="468"/>
      <c r="R30" s="468"/>
      <c r="S30" s="194"/>
    </row>
    <row r="31" spans="3:19" s="143" customFormat="1" ht="14.25" customHeight="1" x14ac:dyDescent="0.55000000000000004">
      <c r="D31" s="144"/>
      <c r="E31" s="193"/>
      <c r="F31" s="145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</row>
    <row r="32" spans="3:19" s="147" customFormat="1" ht="24" customHeight="1" x14ac:dyDescent="0.2">
      <c r="C32" s="193" t="s">
        <v>2</v>
      </c>
      <c r="D32" s="145">
        <f>Linkx2!$B$7</f>
        <v>2</v>
      </c>
      <c r="E32" s="145"/>
      <c r="F32" s="469">
        <f>Linkx2!$C$7</f>
        <v>0</v>
      </c>
      <c r="G32" s="469"/>
      <c r="H32" s="469"/>
      <c r="I32" s="469"/>
      <c r="J32" s="469"/>
      <c r="K32" s="469"/>
      <c r="L32" s="469"/>
      <c r="M32" s="469"/>
      <c r="N32" s="469"/>
      <c r="O32" s="469"/>
      <c r="P32" s="469"/>
      <c r="Q32" s="469"/>
      <c r="R32" s="469"/>
      <c r="S32" s="146"/>
    </row>
    <row r="33" ht="11.25" customHeight="1" x14ac:dyDescent="0.55000000000000004"/>
    <row r="59" spans="3:19" s="142" customFormat="1" ht="36" customHeight="1" x14ac:dyDescent="0.6">
      <c r="C59" s="468" t="s">
        <v>116</v>
      </c>
      <c r="D59" s="468"/>
      <c r="E59" s="468"/>
      <c r="F59" s="468"/>
      <c r="G59" s="468"/>
      <c r="H59" s="468"/>
      <c r="I59" s="468"/>
      <c r="J59" s="468"/>
      <c r="K59" s="468"/>
      <c r="L59" s="468"/>
      <c r="M59" s="468"/>
      <c r="N59" s="468"/>
      <c r="O59" s="468"/>
      <c r="P59" s="468"/>
      <c r="Q59" s="468"/>
      <c r="R59" s="468"/>
      <c r="S59" s="194"/>
    </row>
    <row r="60" spans="3:19" s="143" customFormat="1" ht="14.25" customHeight="1" x14ac:dyDescent="0.55000000000000004">
      <c r="D60" s="144"/>
      <c r="E60" s="193"/>
      <c r="F60" s="145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</row>
    <row r="61" spans="3:19" s="147" customFormat="1" ht="24" customHeight="1" x14ac:dyDescent="0.2">
      <c r="C61" s="193" t="s">
        <v>2</v>
      </c>
      <c r="D61" s="145">
        <f>Linkx2!$B$8</f>
        <v>3</v>
      </c>
      <c r="E61" s="145"/>
      <c r="F61" s="469">
        <f>Linkx2!$C$8</f>
        <v>0</v>
      </c>
      <c r="G61" s="469"/>
      <c r="H61" s="469"/>
      <c r="I61" s="469"/>
      <c r="J61" s="469"/>
      <c r="K61" s="469"/>
      <c r="L61" s="469"/>
      <c r="M61" s="469"/>
      <c r="N61" s="469"/>
      <c r="O61" s="469"/>
      <c r="P61" s="469"/>
      <c r="Q61" s="469"/>
      <c r="R61" s="469"/>
      <c r="S61" s="146"/>
    </row>
    <row r="62" spans="3:19" ht="11.25" customHeight="1" x14ac:dyDescent="0.55000000000000004"/>
    <row r="88" spans="3:19" s="142" customFormat="1" ht="36" customHeight="1" x14ac:dyDescent="0.6">
      <c r="C88" s="468" t="s">
        <v>116</v>
      </c>
      <c r="D88" s="468"/>
      <c r="E88" s="468"/>
      <c r="F88" s="468"/>
      <c r="G88" s="468"/>
      <c r="H88" s="468"/>
      <c r="I88" s="468"/>
      <c r="J88" s="468"/>
      <c r="K88" s="468"/>
      <c r="L88" s="468"/>
      <c r="M88" s="468"/>
      <c r="N88" s="468"/>
      <c r="O88" s="468"/>
      <c r="P88" s="468"/>
      <c r="Q88" s="468"/>
      <c r="R88" s="468"/>
      <c r="S88" s="194"/>
    </row>
    <row r="89" spans="3:19" s="143" customFormat="1" ht="14.25" customHeight="1" x14ac:dyDescent="0.55000000000000004">
      <c r="D89" s="144"/>
      <c r="E89" s="193"/>
      <c r="F89" s="145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</row>
    <row r="90" spans="3:19" s="147" customFormat="1" ht="24" customHeight="1" x14ac:dyDescent="0.2">
      <c r="C90" s="193" t="s">
        <v>2</v>
      </c>
      <c r="D90" s="145">
        <f>Linkx2!$B$9</f>
        <v>4</v>
      </c>
      <c r="E90" s="145"/>
      <c r="F90" s="469">
        <f>Linkx2!$C$9</f>
        <v>0</v>
      </c>
      <c r="G90" s="469"/>
      <c r="H90" s="469"/>
      <c r="I90" s="469"/>
      <c r="J90" s="469"/>
      <c r="K90" s="469"/>
      <c r="L90" s="469"/>
      <c r="M90" s="469"/>
      <c r="N90" s="469"/>
      <c r="O90" s="469"/>
      <c r="P90" s="469"/>
      <c r="Q90" s="469"/>
      <c r="R90" s="469"/>
      <c r="S90" s="146"/>
    </row>
    <row r="91" spans="3:19" ht="11.25" customHeight="1" x14ac:dyDescent="0.55000000000000004"/>
    <row r="117" spans="3:19" s="142" customFormat="1" ht="36" customHeight="1" x14ac:dyDescent="0.6">
      <c r="C117" s="468" t="s">
        <v>116</v>
      </c>
      <c r="D117" s="468"/>
      <c r="E117" s="468"/>
      <c r="F117" s="468"/>
      <c r="G117" s="468"/>
      <c r="H117" s="468"/>
      <c r="I117" s="468"/>
      <c r="J117" s="468"/>
      <c r="K117" s="468"/>
      <c r="L117" s="468"/>
      <c r="M117" s="468"/>
      <c r="N117" s="468"/>
      <c r="O117" s="468"/>
      <c r="P117" s="468"/>
      <c r="Q117" s="468"/>
      <c r="R117" s="468"/>
      <c r="S117" s="194"/>
    </row>
    <row r="118" spans="3:19" s="143" customFormat="1" ht="14.25" customHeight="1" x14ac:dyDescent="0.55000000000000004">
      <c r="D118" s="144"/>
      <c r="E118" s="193"/>
      <c r="F118" s="145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</row>
    <row r="119" spans="3:19" s="147" customFormat="1" ht="24" customHeight="1" x14ac:dyDescent="0.2">
      <c r="C119" s="193" t="s">
        <v>2</v>
      </c>
      <c r="D119" s="145">
        <f>Linkx2!$B$10</f>
        <v>5</v>
      </c>
      <c r="E119" s="145"/>
      <c r="F119" s="469">
        <f>Linkx2!$C$10</f>
        <v>0</v>
      </c>
      <c r="G119" s="469"/>
      <c r="H119" s="469"/>
      <c r="I119" s="469"/>
      <c r="J119" s="469"/>
      <c r="K119" s="469"/>
      <c r="L119" s="469"/>
      <c r="M119" s="469"/>
      <c r="N119" s="469"/>
      <c r="O119" s="469"/>
      <c r="P119" s="469"/>
      <c r="Q119" s="469"/>
      <c r="R119" s="469"/>
      <c r="S119" s="146"/>
    </row>
    <row r="120" spans="3:19" ht="11.25" customHeight="1" x14ac:dyDescent="0.55000000000000004"/>
    <row r="146" spans="3:19" s="142" customFormat="1" ht="36" customHeight="1" x14ac:dyDescent="0.6">
      <c r="C146" s="468" t="s">
        <v>116</v>
      </c>
      <c r="D146" s="468"/>
      <c r="E146" s="468"/>
      <c r="F146" s="468"/>
      <c r="G146" s="468"/>
      <c r="H146" s="468"/>
      <c r="I146" s="468"/>
      <c r="J146" s="468"/>
      <c r="K146" s="468"/>
      <c r="L146" s="468"/>
      <c r="M146" s="468"/>
      <c r="N146" s="468"/>
      <c r="O146" s="468"/>
      <c r="P146" s="468"/>
      <c r="Q146" s="468"/>
      <c r="R146" s="468"/>
      <c r="S146" s="194"/>
    </row>
    <row r="147" spans="3:19" s="143" customFormat="1" ht="14.25" customHeight="1" x14ac:dyDescent="0.55000000000000004">
      <c r="D147" s="144"/>
      <c r="E147" s="193"/>
      <c r="F147" s="145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  <c r="S147" s="193"/>
    </row>
    <row r="148" spans="3:19" s="147" customFormat="1" ht="24" customHeight="1" x14ac:dyDescent="0.2">
      <c r="C148" s="193" t="s">
        <v>2</v>
      </c>
      <c r="D148" s="145">
        <f>Linkx2!$B$11</f>
        <v>6</v>
      </c>
      <c r="E148" s="145"/>
      <c r="F148" s="469">
        <f>Linkx2!$C$11</f>
        <v>0</v>
      </c>
      <c r="G148" s="469"/>
      <c r="H148" s="469"/>
      <c r="I148" s="469"/>
      <c r="J148" s="469"/>
      <c r="K148" s="469"/>
      <c r="L148" s="469"/>
      <c r="M148" s="469"/>
      <c r="N148" s="469"/>
      <c r="O148" s="469"/>
      <c r="P148" s="469"/>
      <c r="Q148" s="469"/>
      <c r="R148" s="469"/>
      <c r="S148" s="146"/>
    </row>
    <row r="149" spans="3:19" ht="11.25" customHeight="1" x14ac:dyDescent="0.55000000000000004"/>
    <row r="175" spans="3:19" s="142" customFormat="1" ht="36" customHeight="1" x14ac:dyDescent="0.6">
      <c r="C175" s="468" t="s">
        <v>116</v>
      </c>
      <c r="D175" s="468"/>
      <c r="E175" s="468"/>
      <c r="F175" s="468"/>
      <c r="G175" s="468"/>
      <c r="H175" s="468"/>
      <c r="I175" s="468"/>
      <c r="J175" s="468"/>
      <c r="K175" s="468"/>
      <c r="L175" s="468"/>
      <c r="M175" s="468"/>
      <c r="N175" s="468"/>
      <c r="O175" s="468"/>
      <c r="P175" s="468"/>
      <c r="Q175" s="468"/>
      <c r="R175" s="468"/>
      <c r="S175" s="194"/>
    </row>
    <row r="176" spans="3:19" s="143" customFormat="1" ht="14.25" customHeight="1" x14ac:dyDescent="0.55000000000000004">
      <c r="D176" s="144"/>
      <c r="E176" s="193"/>
      <c r="F176" s="145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  <c r="R176" s="193"/>
      <c r="S176" s="193"/>
    </row>
    <row r="177" spans="3:19" s="147" customFormat="1" ht="24" customHeight="1" x14ac:dyDescent="0.2">
      <c r="C177" s="193" t="s">
        <v>2</v>
      </c>
      <c r="D177" s="145">
        <f>Linkx2!$B$12</f>
        <v>7</v>
      </c>
      <c r="E177" s="145"/>
      <c r="F177" s="469">
        <f>Linkx2!$C$12</f>
        <v>0</v>
      </c>
      <c r="G177" s="469"/>
      <c r="H177" s="469"/>
      <c r="I177" s="469"/>
      <c r="J177" s="469"/>
      <c r="K177" s="469"/>
      <c r="L177" s="469"/>
      <c r="M177" s="469"/>
      <c r="N177" s="469"/>
      <c r="O177" s="469"/>
      <c r="P177" s="469"/>
      <c r="Q177" s="469"/>
      <c r="R177" s="469"/>
      <c r="S177" s="146"/>
    </row>
    <row r="178" spans="3:19" ht="11.25" customHeight="1" x14ac:dyDescent="0.55000000000000004"/>
    <row r="204" spans="3:19" s="142" customFormat="1" ht="36" customHeight="1" x14ac:dyDescent="0.6">
      <c r="C204" s="468" t="s">
        <v>116</v>
      </c>
      <c r="D204" s="468"/>
      <c r="E204" s="468"/>
      <c r="F204" s="468"/>
      <c r="G204" s="468"/>
      <c r="H204" s="468"/>
      <c r="I204" s="468"/>
      <c r="J204" s="468"/>
      <c r="K204" s="468"/>
      <c r="L204" s="468"/>
      <c r="M204" s="468"/>
      <c r="N204" s="468"/>
      <c r="O204" s="468"/>
      <c r="P204" s="468"/>
      <c r="Q204" s="468"/>
      <c r="R204" s="468"/>
      <c r="S204" s="194"/>
    </row>
    <row r="205" spans="3:19" s="143" customFormat="1" ht="14.25" customHeight="1" x14ac:dyDescent="0.55000000000000004">
      <c r="D205" s="144"/>
      <c r="E205" s="193"/>
      <c r="F205" s="145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  <c r="R205" s="193"/>
      <c r="S205" s="193"/>
    </row>
    <row r="206" spans="3:19" s="147" customFormat="1" ht="24" customHeight="1" x14ac:dyDescent="0.2">
      <c r="C206" s="193" t="s">
        <v>2</v>
      </c>
      <c r="D206" s="145">
        <f>Linkx2!$B$13</f>
        <v>8</v>
      </c>
      <c r="E206" s="145"/>
      <c r="F206" s="469">
        <f>Linkx2!$C$13</f>
        <v>0</v>
      </c>
      <c r="G206" s="469"/>
      <c r="H206" s="469"/>
      <c r="I206" s="469"/>
      <c r="J206" s="469"/>
      <c r="K206" s="469"/>
      <c r="L206" s="469"/>
      <c r="M206" s="469"/>
      <c r="N206" s="469"/>
      <c r="O206" s="469"/>
      <c r="P206" s="469"/>
      <c r="Q206" s="469"/>
      <c r="R206" s="469"/>
      <c r="S206" s="146"/>
    </row>
    <row r="207" spans="3:19" ht="11.25" customHeight="1" x14ac:dyDescent="0.55000000000000004"/>
    <row r="233" spans="3:19" s="142" customFormat="1" ht="36" customHeight="1" x14ac:dyDescent="0.6">
      <c r="C233" s="468" t="s">
        <v>116</v>
      </c>
      <c r="D233" s="468"/>
      <c r="E233" s="468"/>
      <c r="F233" s="468"/>
      <c r="G233" s="468"/>
      <c r="H233" s="468"/>
      <c r="I233" s="468"/>
      <c r="J233" s="468"/>
      <c r="K233" s="468"/>
      <c r="L233" s="468"/>
      <c r="M233" s="468"/>
      <c r="N233" s="468"/>
      <c r="O233" s="468"/>
      <c r="P233" s="468"/>
      <c r="Q233" s="468"/>
      <c r="R233" s="468"/>
      <c r="S233" s="194"/>
    </row>
    <row r="234" spans="3:19" s="143" customFormat="1" ht="14.25" customHeight="1" x14ac:dyDescent="0.55000000000000004">
      <c r="D234" s="144"/>
      <c r="E234" s="193"/>
      <c r="F234" s="145"/>
      <c r="G234" s="193"/>
      <c r="H234" s="193"/>
      <c r="I234" s="193"/>
      <c r="J234" s="193"/>
      <c r="K234" s="193"/>
      <c r="L234" s="193"/>
      <c r="M234" s="193"/>
      <c r="N234" s="193"/>
      <c r="O234" s="193"/>
      <c r="P234" s="193"/>
      <c r="Q234" s="193"/>
      <c r="R234" s="193"/>
      <c r="S234" s="193"/>
    </row>
    <row r="235" spans="3:19" s="147" customFormat="1" ht="24" customHeight="1" x14ac:dyDescent="0.2">
      <c r="C235" s="193" t="s">
        <v>2</v>
      </c>
      <c r="D235" s="145">
        <f>Linkx2!$B$14</f>
        <v>9</v>
      </c>
      <c r="E235" s="145"/>
      <c r="F235" s="469">
        <f>Linkx2!$C$14</f>
        <v>0</v>
      </c>
      <c r="G235" s="469"/>
      <c r="H235" s="469"/>
      <c r="I235" s="469"/>
      <c r="J235" s="469"/>
      <c r="K235" s="469"/>
      <c r="L235" s="469"/>
      <c r="M235" s="469"/>
      <c r="N235" s="469"/>
      <c r="O235" s="469"/>
      <c r="P235" s="469"/>
      <c r="Q235" s="469"/>
      <c r="R235" s="469"/>
      <c r="S235" s="146"/>
    </row>
    <row r="236" spans="3:19" ht="11.25" customHeight="1" x14ac:dyDescent="0.55000000000000004"/>
    <row r="262" spans="3:19" s="142" customFormat="1" ht="36" customHeight="1" x14ac:dyDescent="0.6">
      <c r="C262" s="468" t="s">
        <v>116</v>
      </c>
      <c r="D262" s="468"/>
      <c r="E262" s="468"/>
      <c r="F262" s="468"/>
      <c r="G262" s="468"/>
      <c r="H262" s="468"/>
      <c r="I262" s="468"/>
      <c r="J262" s="468"/>
      <c r="K262" s="468"/>
      <c r="L262" s="468"/>
      <c r="M262" s="468"/>
      <c r="N262" s="468"/>
      <c r="O262" s="468"/>
      <c r="P262" s="468"/>
      <c r="Q262" s="468"/>
      <c r="R262" s="468"/>
      <c r="S262" s="194"/>
    </row>
    <row r="263" spans="3:19" s="143" customFormat="1" ht="14.25" customHeight="1" x14ac:dyDescent="0.55000000000000004">
      <c r="D263" s="144"/>
      <c r="E263" s="193"/>
      <c r="F263" s="145"/>
      <c r="G263" s="193"/>
      <c r="H263" s="193"/>
      <c r="I263" s="193"/>
      <c r="J263" s="193"/>
      <c r="K263" s="193"/>
      <c r="L263" s="193"/>
      <c r="M263" s="193"/>
      <c r="N263" s="193"/>
      <c r="O263" s="193"/>
      <c r="P263" s="193"/>
      <c r="Q263" s="193"/>
      <c r="R263" s="193"/>
      <c r="S263" s="193"/>
    </row>
    <row r="264" spans="3:19" s="147" customFormat="1" ht="24" customHeight="1" x14ac:dyDescent="0.2">
      <c r="C264" s="193" t="s">
        <v>2</v>
      </c>
      <c r="D264" s="145">
        <f>Linkx2!$B$15</f>
        <v>10</v>
      </c>
      <c r="E264" s="145"/>
      <c r="F264" s="469">
        <f>Linkx2!$C$15</f>
        <v>0</v>
      </c>
      <c r="G264" s="469"/>
      <c r="H264" s="469"/>
      <c r="I264" s="469"/>
      <c r="J264" s="469"/>
      <c r="K264" s="469"/>
      <c r="L264" s="469"/>
      <c r="M264" s="469"/>
      <c r="N264" s="469"/>
      <c r="O264" s="469"/>
      <c r="P264" s="469"/>
      <c r="Q264" s="469"/>
      <c r="R264" s="469"/>
      <c r="S264" s="146"/>
    </row>
    <row r="265" spans="3:19" ht="11.25" customHeight="1" x14ac:dyDescent="0.55000000000000004"/>
    <row r="291" spans="3:19" s="142" customFormat="1" ht="36" customHeight="1" x14ac:dyDescent="0.6">
      <c r="C291" s="468" t="s">
        <v>116</v>
      </c>
      <c r="D291" s="468"/>
      <c r="E291" s="468"/>
      <c r="F291" s="468"/>
      <c r="G291" s="468"/>
      <c r="H291" s="468"/>
      <c r="I291" s="468"/>
      <c r="J291" s="468"/>
      <c r="K291" s="468"/>
      <c r="L291" s="468"/>
      <c r="M291" s="468"/>
      <c r="N291" s="468"/>
      <c r="O291" s="468"/>
      <c r="P291" s="468"/>
      <c r="Q291" s="468"/>
      <c r="R291" s="468"/>
      <c r="S291" s="194"/>
    </row>
    <row r="292" spans="3:19" s="143" customFormat="1" ht="14.25" customHeight="1" x14ac:dyDescent="0.55000000000000004">
      <c r="D292" s="144"/>
      <c r="E292" s="193"/>
      <c r="F292" s="145"/>
      <c r="G292" s="193"/>
      <c r="H292" s="193"/>
      <c r="I292" s="193"/>
      <c r="J292" s="193"/>
      <c r="K292" s="193"/>
      <c r="L292" s="193"/>
      <c r="M292" s="193"/>
      <c r="N292" s="193"/>
      <c r="O292" s="193"/>
      <c r="P292" s="193"/>
      <c r="Q292" s="193"/>
      <c r="R292" s="193"/>
      <c r="S292" s="193"/>
    </row>
    <row r="293" spans="3:19" s="147" customFormat="1" ht="24" customHeight="1" x14ac:dyDescent="0.2">
      <c r="C293" s="193" t="s">
        <v>2</v>
      </c>
      <c r="D293" s="145">
        <f>Linkx2!$B$16</f>
        <v>11</v>
      </c>
      <c r="E293" s="145"/>
      <c r="F293" s="469">
        <f>Linkx2!$C$16</f>
        <v>0</v>
      </c>
      <c r="G293" s="469"/>
      <c r="H293" s="469"/>
      <c r="I293" s="469"/>
      <c r="J293" s="469"/>
      <c r="K293" s="469"/>
      <c r="L293" s="469"/>
      <c r="M293" s="469"/>
      <c r="N293" s="469"/>
      <c r="O293" s="469"/>
      <c r="P293" s="469"/>
      <c r="Q293" s="469"/>
      <c r="R293" s="469"/>
      <c r="S293" s="146"/>
    </row>
    <row r="294" spans="3:19" ht="11.25" customHeight="1" x14ac:dyDescent="0.55000000000000004"/>
    <row r="320" spans="3:19" s="142" customFormat="1" ht="36" customHeight="1" x14ac:dyDescent="0.6">
      <c r="C320" s="468" t="s">
        <v>116</v>
      </c>
      <c r="D320" s="468"/>
      <c r="E320" s="468"/>
      <c r="F320" s="468"/>
      <c r="G320" s="468"/>
      <c r="H320" s="468"/>
      <c r="I320" s="468"/>
      <c r="J320" s="468"/>
      <c r="K320" s="468"/>
      <c r="L320" s="468"/>
      <c r="M320" s="468"/>
      <c r="N320" s="468"/>
      <c r="O320" s="468"/>
      <c r="P320" s="468"/>
      <c r="Q320" s="468"/>
      <c r="R320" s="468"/>
      <c r="S320" s="194"/>
    </row>
    <row r="321" spans="3:19" s="143" customFormat="1" ht="14.25" customHeight="1" x14ac:dyDescent="0.55000000000000004">
      <c r="D321" s="144"/>
      <c r="E321" s="193"/>
      <c r="F321" s="145"/>
      <c r="G321" s="193"/>
      <c r="H321" s="193"/>
      <c r="I321" s="193"/>
      <c r="J321" s="193"/>
      <c r="K321" s="193"/>
      <c r="L321" s="193"/>
      <c r="M321" s="193"/>
      <c r="N321" s="193"/>
      <c r="O321" s="193"/>
      <c r="P321" s="193"/>
      <c r="Q321" s="193"/>
      <c r="R321" s="193"/>
      <c r="S321" s="193"/>
    </row>
    <row r="322" spans="3:19" s="147" customFormat="1" ht="24" customHeight="1" x14ac:dyDescent="0.2">
      <c r="C322" s="193" t="s">
        <v>2</v>
      </c>
      <c r="D322" s="145">
        <f>Linkx2!$B$17</f>
        <v>12</v>
      </c>
      <c r="E322" s="145"/>
      <c r="F322" s="469">
        <f>Linkx2!$C$17</f>
        <v>0</v>
      </c>
      <c r="G322" s="469"/>
      <c r="H322" s="469"/>
      <c r="I322" s="469"/>
      <c r="J322" s="469"/>
      <c r="K322" s="469"/>
      <c r="L322" s="469"/>
      <c r="M322" s="469"/>
      <c r="N322" s="469"/>
      <c r="O322" s="469"/>
      <c r="P322" s="469"/>
      <c r="Q322" s="469"/>
      <c r="R322" s="469"/>
      <c r="S322" s="146"/>
    </row>
    <row r="323" spans="3:19" ht="11.25" customHeight="1" x14ac:dyDescent="0.55000000000000004"/>
    <row r="349" spans="3:19" s="142" customFormat="1" ht="36" customHeight="1" x14ac:dyDescent="0.6">
      <c r="C349" s="468" t="s">
        <v>116</v>
      </c>
      <c r="D349" s="468"/>
      <c r="E349" s="468"/>
      <c r="F349" s="468"/>
      <c r="G349" s="468"/>
      <c r="H349" s="468"/>
      <c r="I349" s="468"/>
      <c r="J349" s="468"/>
      <c r="K349" s="468"/>
      <c r="L349" s="468"/>
      <c r="M349" s="468"/>
      <c r="N349" s="468"/>
      <c r="O349" s="468"/>
      <c r="P349" s="468"/>
      <c r="Q349" s="468"/>
      <c r="R349" s="468"/>
      <c r="S349" s="194"/>
    </row>
    <row r="350" spans="3:19" s="143" customFormat="1" ht="14.25" customHeight="1" x14ac:dyDescent="0.55000000000000004">
      <c r="D350" s="144"/>
      <c r="E350" s="193"/>
      <c r="F350" s="145"/>
      <c r="G350" s="193"/>
      <c r="H350" s="193"/>
      <c r="I350" s="193"/>
      <c r="J350" s="193"/>
      <c r="K350" s="193"/>
      <c r="L350" s="193"/>
      <c r="M350" s="193"/>
      <c r="N350" s="193"/>
      <c r="O350" s="193"/>
      <c r="P350" s="193"/>
      <c r="Q350" s="193"/>
      <c r="R350" s="193"/>
      <c r="S350" s="193"/>
    </row>
    <row r="351" spans="3:19" s="147" customFormat="1" ht="24" customHeight="1" x14ac:dyDescent="0.2">
      <c r="C351" s="193" t="s">
        <v>2</v>
      </c>
      <c r="D351" s="145">
        <f>Linkx2!$B$18</f>
        <v>13</v>
      </c>
      <c r="E351" s="145"/>
      <c r="F351" s="469">
        <f>Linkx2!$C$18</f>
        <v>0</v>
      </c>
      <c r="G351" s="469"/>
      <c r="H351" s="469"/>
      <c r="I351" s="469"/>
      <c r="J351" s="469"/>
      <c r="K351" s="469"/>
      <c r="L351" s="469"/>
      <c r="M351" s="469"/>
      <c r="N351" s="469"/>
      <c r="O351" s="469"/>
      <c r="P351" s="469"/>
      <c r="Q351" s="469"/>
      <c r="R351" s="469"/>
      <c r="S351" s="146"/>
    </row>
    <row r="352" spans="3:19" ht="11.25" customHeight="1" x14ac:dyDescent="0.55000000000000004"/>
    <row r="378" spans="3:19" s="142" customFormat="1" ht="36" customHeight="1" x14ac:dyDescent="0.6">
      <c r="C378" s="468" t="s">
        <v>116</v>
      </c>
      <c r="D378" s="468"/>
      <c r="E378" s="468"/>
      <c r="F378" s="468"/>
      <c r="G378" s="468"/>
      <c r="H378" s="468"/>
      <c r="I378" s="468"/>
      <c r="J378" s="468"/>
      <c r="K378" s="468"/>
      <c r="L378" s="468"/>
      <c r="M378" s="468"/>
      <c r="N378" s="468"/>
      <c r="O378" s="468"/>
      <c r="P378" s="468"/>
      <c r="Q378" s="468"/>
      <c r="R378" s="468"/>
      <c r="S378" s="194"/>
    </row>
    <row r="379" spans="3:19" s="143" customFormat="1" ht="14.25" customHeight="1" x14ac:dyDescent="0.55000000000000004">
      <c r="D379" s="144"/>
      <c r="E379" s="193"/>
      <c r="F379" s="145"/>
      <c r="G379" s="193"/>
      <c r="H379" s="193"/>
      <c r="I379" s="193"/>
      <c r="J379" s="193"/>
      <c r="K379" s="193"/>
      <c r="L379" s="193"/>
      <c r="M379" s="193"/>
      <c r="N379" s="193"/>
      <c r="O379" s="193"/>
      <c r="P379" s="193"/>
      <c r="Q379" s="193"/>
      <c r="R379" s="193"/>
      <c r="S379" s="193"/>
    </row>
    <row r="380" spans="3:19" s="147" customFormat="1" ht="24" customHeight="1" x14ac:dyDescent="0.2">
      <c r="C380" s="193" t="s">
        <v>2</v>
      </c>
      <c r="D380" s="145">
        <f>Linkx2!$B$19</f>
        <v>14</v>
      </c>
      <c r="E380" s="145"/>
      <c r="F380" s="469">
        <f>Linkx2!$C$19</f>
        <v>0</v>
      </c>
      <c r="G380" s="469"/>
      <c r="H380" s="469"/>
      <c r="I380" s="469"/>
      <c r="J380" s="469"/>
      <c r="K380" s="469"/>
      <c r="L380" s="469"/>
      <c r="M380" s="469"/>
      <c r="N380" s="469"/>
      <c r="O380" s="469"/>
      <c r="P380" s="469"/>
      <c r="Q380" s="469"/>
      <c r="R380" s="469"/>
      <c r="S380" s="146"/>
    </row>
    <row r="381" spans="3:19" ht="11.25" customHeight="1" x14ac:dyDescent="0.55000000000000004"/>
    <row r="407" spans="3:19" s="142" customFormat="1" ht="36" customHeight="1" x14ac:dyDescent="0.6">
      <c r="C407" s="468" t="s">
        <v>116</v>
      </c>
      <c r="D407" s="468"/>
      <c r="E407" s="468"/>
      <c r="F407" s="468"/>
      <c r="G407" s="468"/>
      <c r="H407" s="468"/>
      <c r="I407" s="468"/>
      <c r="J407" s="468"/>
      <c r="K407" s="468"/>
      <c r="L407" s="468"/>
      <c r="M407" s="468"/>
      <c r="N407" s="468"/>
      <c r="O407" s="468"/>
      <c r="P407" s="468"/>
      <c r="Q407" s="468"/>
      <c r="R407" s="468"/>
      <c r="S407" s="194"/>
    </row>
    <row r="408" spans="3:19" s="143" customFormat="1" ht="14.25" customHeight="1" x14ac:dyDescent="0.55000000000000004">
      <c r="D408" s="144"/>
      <c r="E408" s="193"/>
      <c r="F408" s="145"/>
      <c r="G408" s="193"/>
      <c r="H408" s="193"/>
      <c r="I408" s="193"/>
      <c r="J408" s="193"/>
      <c r="K408" s="193"/>
      <c r="L408" s="193"/>
      <c r="M408" s="193"/>
      <c r="N408" s="193"/>
      <c r="O408" s="193"/>
      <c r="P408" s="193"/>
      <c r="Q408" s="193"/>
      <c r="R408" s="193"/>
      <c r="S408" s="193"/>
    </row>
    <row r="409" spans="3:19" s="147" customFormat="1" ht="24" customHeight="1" x14ac:dyDescent="0.2">
      <c r="C409" s="193" t="s">
        <v>2</v>
      </c>
      <c r="D409" s="145">
        <f>Linkx2!$B$20</f>
        <v>15</v>
      </c>
      <c r="E409" s="145"/>
      <c r="F409" s="469">
        <f>Linkx2!$C$20</f>
        <v>0</v>
      </c>
      <c r="G409" s="469"/>
      <c r="H409" s="469"/>
      <c r="I409" s="469"/>
      <c r="J409" s="469"/>
      <c r="K409" s="469"/>
      <c r="L409" s="469"/>
      <c r="M409" s="469"/>
      <c r="N409" s="469"/>
      <c r="O409" s="469"/>
      <c r="P409" s="469"/>
      <c r="Q409" s="469"/>
      <c r="R409" s="469"/>
      <c r="S409" s="146"/>
    </row>
    <row r="410" spans="3:19" ht="11.25" customHeight="1" x14ac:dyDescent="0.55000000000000004"/>
    <row r="436" spans="3:19" s="142" customFormat="1" ht="36" customHeight="1" x14ac:dyDescent="0.6">
      <c r="C436" s="468" t="s">
        <v>116</v>
      </c>
      <c r="D436" s="468"/>
      <c r="E436" s="468"/>
      <c r="F436" s="468"/>
      <c r="G436" s="468"/>
      <c r="H436" s="468"/>
      <c r="I436" s="468"/>
      <c r="J436" s="468"/>
      <c r="K436" s="468"/>
      <c r="L436" s="468"/>
      <c r="M436" s="468"/>
      <c r="N436" s="468"/>
      <c r="O436" s="468"/>
      <c r="P436" s="468"/>
      <c r="Q436" s="468"/>
      <c r="R436" s="468"/>
      <c r="S436" s="194"/>
    </row>
    <row r="437" spans="3:19" s="143" customFormat="1" ht="14.25" customHeight="1" x14ac:dyDescent="0.55000000000000004">
      <c r="D437" s="144"/>
      <c r="E437" s="193"/>
      <c r="F437" s="145"/>
      <c r="G437" s="193"/>
      <c r="H437" s="193"/>
      <c r="I437" s="193"/>
      <c r="J437" s="193"/>
      <c r="K437" s="193"/>
      <c r="L437" s="193"/>
      <c r="M437" s="193"/>
      <c r="N437" s="193"/>
      <c r="O437" s="193"/>
      <c r="P437" s="193"/>
      <c r="Q437" s="193"/>
      <c r="R437" s="193"/>
      <c r="S437" s="193"/>
    </row>
    <row r="438" spans="3:19" s="147" customFormat="1" ht="24" customHeight="1" x14ac:dyDescent="0.2">
      <c r="C438" s="193" t="s">
        <v>2</v>
      </c>
      <c r="D438" s="145">
        <f>Linkx2!$B$21</f>
        <v>16</v>
      </c>
      <c r="E438" s="145"/>
      <c r="F438" s="469">
        <f>Linkx2!$C$21</f>
        <v>0</v>
      </c>
      <c r="G438" s="469"/>
      <c r="H438" s="469"/>
      <c r="I438" s="469"/>
      <c r="J438" s="469"/>
      <c r="K438" s="469"/>
      <c r="L438" s="469"/>
      <c r="M438" s="469"/>
      <c r="N438" s="469"/>
      <c r="O438" s="469"/>
      <c r="P438" s="469"/>
      <c r="Q438" s="469"/>
      <c r="R438" s="469"/>
      <c r="S438" s="146"/>
    </row>
    <row r="439" spans="3:19" ht="11.25" customHeight="1" x14ac:dyDescent="0.55000000000000004"/>
    <row r="465" spans="3:19" s="142" customFormat="1" ht="36" customHeight="1" x14ac:dyDescent="0.6">
      <c r="C465" s="468" t="s">
        <v>116</v>
      </c>
      <c r="D465" s="468"/>
      <c r="E465" s="468"/>
      <c r="F465" s="468"/>
      <c r="G465" s="468"/>
      <c r="H465" s="468"/>
      <c r="I465" s="468"/>
      <c r="J465" s="468"/>
      <c r="K465" s="468"/>
      <c r="L465" s="468"/>
      <c r="M465" s="468"/>
      <c r="N465" s="468"/>
      <c r="O465" s="468"/>
      <c r="P465" s="468"/>
      <c r="Q465" s="468"/>
      <c r="R465" s="468"/>
      <c r="S465" s="194"/>
    </row>
    <row r="466" spans="3:19" s="143" customFormat="1" ht="14.25" customHeight="1" x14ac:dyDescent="0.55000000000000004">
      <c r="D466" s="144"/>
      <c r="E466" s="193"/>
      <c r="F466" s="145"/>
      <c r="G466" s="193"/>
      <c r="H466" s="193"/>
      <c r="I466" s="193"/>
      <c r="J466" s="193"/>
      <c r="K466" s="193"/>
      <c r="L466" s="193"/>
      <c r="M466" s="193"/>
      <c r="N466" s="193"/>
      <c r="O466" s="193"/>
      <c r="P466" s="193"/>
      <c r="Q466" s="193"/>
      <c r="R466" s="193"/>
      <c r="S466" s="193"/>
    </row>
    <row r="467" spans="3:19" s="147" customFormat="1" ht="24" customHeight="1" x14ac:dyDescent="0.2">
      <c r="C467" s="193" t="s">
        <v>2</v>
      </c>
      <c r="D467" s="145">
        <f>Linkx2!$B$22</f>
        <v>17</v>
      </c>
      <c r="E467" s="145"/>
      <c r="F467" s="469">
        <f>Linkx2!$C$22</f>
        <v>0</v>
      </c>
      <c r="G467" s="469"/>
      <c r="H467" s="469"/>
      <c r="I467" s="469"/>
      <c r="J467" s="469"/>
      <c r="K467" s="469"/>
      <c r="L467" s="469"/>
      <c r="M467" s="469"/>
      <c r="N467" s="469"/>
      <c r="O467" s="469"/>
      <c r="P467" s="469"/>
      <c r="Q467" s="469"/>
      <c r="R467" s="469"/>
      <c r="S467" s="146"/>
    </row>
    <row r="468" spans="3:19" ht="11.25" customHeight="1" x14ac:dyDescent="0.55000000000000004"/>
    <row r="494" spans="3:19" s="142" customFormat="1" ht="36" customHeight="1" x14ac:dyDescent="0.6">
      <c r="C494" s="468" t="s">
        <v>116</v>
      </c>
      <c r="D494" s="468"/>
      <c r="E494" s="468"/>
      <c r="F494" s="468"/>
      <c r="G494" s="468"/>
      <c r="H494" s="468"/>
      <c r="I494" s="468"/>
      <c r="J494" s="468"/>
      <c r="K494" s="468"/>
      <c r="L494" s="468"/>
      <c r="M494" s="468"/>
      <c r="N494" s="468"/>
      <c r="O494" s="468"/>
      <c r="P494" s="468"/>
      <c r="Q494" s="468"/>
      <c r="R494" s="468"/>
      <c r="S494" s="194"/>
    </row>
    <row r="495" spans="3:19" s="143" customFormat="1" ht="14.25" customHeight="1" x14ac:dyDescent="0.55000000000000004">
      <c r="D495" s="144"/>
      <c r="E495" s="193"/>
      <c r="F495" s="145"/>
      <c r="G495" s="193"/>
      <c r="H495" s="193"/>
      <c r="I495" s="193"/>
      <c r="J495" s="193"/>
      <c r="K495" s="193"/>
      <c r="L495" s="193"/>
      <c r="M495" s="193"/>
      <c r="N495" s="193"/>
      <c r="O495" s="193"/>
      <c r="P495" s="193"/>
      <c r="Q495" s="193"/>
      <c r="R495" s="193"/>
      <c r="S495" s="193"/>
    </row>
    <row r="496" spans="3:19" s="147" customFormat="1" ht="24" customHeight="1" x14ac:dyDescent="0.2">
      <c r="C496" s="193" t="s">
        <v>2</v>
      </c>
      <c r="D496" s="145">
        <f>Linkx2!$B$23</f>
        <v>18</v>
      </c>
      <c r="E496" s="145"/>
      <c r="F496" s="469">
        <f>Linkx2!$C$23</f>
        <v>0</v>
      </c>
      <c r="G496" s="469"/>
      <c r="H496" s="469"/>
      <c r="I496" s="469"/>
      <c r="J496" s="469"/>
      <c r="K496" s="469"/>
      <c r="L496" s="469"/>
      <c r="M496" s="469"/>
      <c r="N496" s="469"/>
      <c r="O496" s="469"/>
      <c r="P496" s="469"/>
      <c r="Q496" s="469"/>
      <c r="R496" s="469"/>
      <c r="S496" s="146"/>
    </row>
    <row r="497" ht="11.25" customHeight="1" x14ac:dyDescent="0.55000000000000004"/>
    <row r="523" spans="3:19" s="142" customFormat="1" ht="36" customHeight="1" x14ac:dyDescent="0.6">
      <c r="C523" s="468" t="s">
        <v>116</v>
      </c>
      <c r="D523" s="468"/>
      <c r="E523" s="468"/>
      <c r="F523" s="468"/>
      <c r="G523" s="468"/>
      <c r="H523" s="468"/>
      <c r="I523" s="468"/>
      <c r="J523" s="468"/>
      <c r="K523" s="468"/>
      <c r="L523" s="468"/>
      <c r="M523" s="468"/>
      <c r="N523" s="468"/>
      <c r="O523" s="468"/>
      <c r="P523" s="468"/>
      <c r="Q523" s="468"/>
      <c r="R523" s="468"/>
      <c r="S523" s="194"/>
    </row>
    <row r="524" spans="3:19" s="143" customFormat="1" ht="14.25" customHeight="1" x14ac:dyDescent="0.55000000000000004">
      <c r="D524" s="144"/>
      <c r="E524" s="193"/>
      <c r="F524" s="145"/>
      <c r="G524" s="193"/>
      <c r="H524" s="193"/>
      <c r="I524" s="193"/>
      <c r="J524" s="193"/>
      <c r="K524" s="193"/>
      <c r="L524" s="193"/>
      <c r="M524" s="193"/>
      <c r="N524" s="193"/>
      <c r="O524" s="193"/>
      <c r="P524" s="193"/>
      <c r="Q524" s="193"/>
      <c r="R524" s="193"/>
      <c r="S524" s="193"/>
    </row>
    <row r="525" spans="3:19" s="147" customFormat="1" ht="24" customHeight="1" x14ac:dyDescent="0.2">
      <c r="C525" s="193" t="s">
        <v>2</v>
      </c>
      <c r="D525" s="145">
        <f>Linkx2!$B$24</f>
        <v>19</v>
      </c>
      <c r="E525" s="145"/>
      <c r="F525" s="469">
        <f>Linkx2!$C$24</f>
        <v>0</v>
      </c>
      <c r="G525" s="469"/>
      <c r="H525" s="469"/>
      <c r="I525" s="469"/>
      <c r="J525" s="469"/>
      <c r="K525" s="469"/>
      <c r="L525" s="469"/>
      <c r="M525" s="469"/>
      <c r="N525" s="469"/>
      <c r="O525" s="469"/>
      <c r="P525" s="469"/>
      <c r="Q525" s="469"/>
      <c r="R525" s="469"/>
      <c r="S525" s="146"/>
    </row>
    <row r="526" spans="3:19" ht="11.25" customHeight="1" x14ac:dyDescent="0.55000000000000004"/>
    <row r="552" spans="3:19" s="142" customFormat="1" ht="36" customHeight="1" x14ac:dyDescent="0.6">
      <c r="C552" s="468" t="s">
        <v>116</v>
      </c>
      <c r="D552" s="468"/>
      <c r="E552" s="468"/>
      <c r="F552" s="468"/>
      <c r="G552" s="468"/>
      <c r="H552" s="468"/>
      <c r="I552" s="468"/>
      <c r="J552" s="468"/>
      <c r="K552" s="468"/>
      <c r="L552" s="468"/>
      <c r="M552" s="468"/>
      <c r="N552" s="468"/>
      <c r="O552" s="468"/>
      <c r="P552" s="468"/>
      <c r="Q552" s="468"/>
      <c r="R552" s="468"/>
      <c r="S552" s="194"/>
    </row>
    <row r="553" spans="3:19" s="143" customFormat="1" ht="14.25" customHeight="1" x14ac:dyDescent="0.55000000000000004">
      <c r="D553" s="144"/>
      <c r="E553" s="193"/>
      <c r="F553" s="145"/>
      <c r="G553" s="193"/>
      <c r="H553" s="193"/>
      <c r="I553" s="193"/>
      <c r="J553" s="193"/>
      <c r="K553" s="193"/>
      <c r="L553" s="193"/>
      <c r="M553" s="193"/>
      <c r="N553" s="193"/>
      <c r="O553" s="193"/>
      <c r="P553" s="193"/>
      <c r="Q553" s="193"/>
      <c r="R553" s="193"/>
      <c r="S553" s="193"/>
    </row>
    <row r="554" spans="3:19" s="147" customFormat="1" ht="24" customHeight="1" x14ac:dyDescent="0.2">
      <c r="C554" s="193" t="s">
        <v>2</v>
      </c>
      <c r="D554" s="145">
        <f>Linkx2!$B$25</f>
        <v>20</v>
      </c>
      <c r="E554" s="145"/>
      <c r="F554" s="469">
        <f>Linkx2!$C$25</f>
        <v>0</v>
      </c>
      <c r="G554" s="469"/>
      <c r="H554" s="469"/>
      <c r="I554" s="469"/>
      <c r="J554" s="469"/>
      <c r="K554" s="469"/>
      <c r="L554" s="469"/>
      <c r="M554" s="469"/>
      <c r="N554" s="469"/>
      <c r="O554" s="469"/>
      <c r="P554" s="469"/>
      <c r="Q554" s="469"/>
      <c r="R554" s="469"/>
      <c r="S554" s="146"/>
    </row>
    <row r="555" spans="3:19" ht="11.25" customHeight="1" x14ac:dyDescent="0.55000000000000004"/>
    <row r="581" spans="3:19" s="142" customFormat="1" ht="36" customHeight="1" x14ac:dyDescent="0.6">
      <c r="C581" s="468" t="s">
        <v>116</v>
      </c>
      <c r="D581" s="468"/>
      <c r="E581" s="468"/>
      <c r="F581" s="468"/>
      <c r="G581" s="468"/>
      <c r="H581" s="468"/>
      <c r="I581" s="468"/>
      <c r="J581" s="468"/>
      <c r="K581" s="468"/>
      <c r="L581" s="468"/>
      <c r="M581" s="468"/>
      <c r="N581" s="468"/>
      <c r="O581" s="468"/>
      <c r="P581" s="468"/>
      <c r="Q581" s="468"/>
      <c r="R581" s="468"/>
      <c r="S581" s="194"/>
    </row>
    <row r="582" spans="3:19" s="143" customFormat="1" ht="14.25" customHeight="1" x14ac:dyDescent="0.55000000000000004">
      <c r="D582" s="144"/>
      <c r="E582" s="193"/>
      <c r="F582" s="145"/>
      <c r="G582" s="193"/>
      <c r="H582" s="193"/>
      <c r="I582" s="193"/>
      <c r="J582" s="193"/>
      <c r="K582" s="193"/>
      <c r="L582" s="193"/>
      <c r="M582" s="193"/>
      <c r="N582" s="193"/>
      <c r="O582" s="193"/>
      <c r="P582" s="193"/>
      <c r="Q582" s="193"/>
      <c r="R582" s="193"/>
      <c r="S582" s="193"/>
    </row>
    <row r="583" spans="3:19" s="147" customFormat="1" ht="24" customHeight="1" x14ac:dyDescent="0.2">
      <c r="C583" s="193" t="s">
        <v>2</v>
      </c>
      <c r="D583" s="145">
        <f>Linkx2!$B$26</f>
        <v>21</v>
      </c>
      <c r="E583" s="145"/>
      <c r="F583" s="469">
        <f>Linkx2!$C$26</f>
        <v>0</v>
      </c>
      <c r="G583" s="469"/>
      <c r="H583" s="469"/>
      <c r="I583" s="469"/>
      <c r="J583" s="469"/>
      <c r="K583" s="469"/>
      <c r="L583" s="469"/>
      <c r="M583" s="469"/>
      <c r="N583" s="469"/>
      <c r="O583" s="469"/>
      <c r="P583" s="469"/>
      <c r="Q583" s="469"/>
      <c r="R583" s="469"/>
      <c r="S583" s="146"/>
    </row>
    <row r="584" spans="3:19" ht="11.25" customHeight="1" x14ac:dyDescent="0.55000000000000004"/>
    <row r="610" spans="3:19" s="142" customFormat="1" ht="36" customHeight="1" x14ac:dyDescent="0.6">
      <c r="C610" s="468" t="s">
        <v>116</v>
      </c>
      <c r="D610" s="468"/>
      <c r="E610" s="468"/>
      <c r="F610" s="468"/>
      <c r="G610" s="468"/>
      <c r="H610" s="468"/>
      <c r="I610" s="468"/>
      <c r="J610" s="468"/>
      <c r="K610" s="468"/>
      <c r="L610" s="468"/>
      <c r="M610" s="468"/>
      <c r="N610" s="468"/>
      <c r="O610" s="468"/>
      <c r="P610" s="468"/>
      <c r="Q610" s="468"/>
      <c r="R610" s="468"/>
      <c r="S610" s="194"/>
    </row>
    <row r="611" spans="3:19" s="143" customFormat="1" ht="14.25" customHeight="1" x14ac:dyDescent="0.55000000000000004">
      <c r="D611" s="144"/>
      <c r="E611" s="193"/>
      <c r="F611" s="145"/>
      <c r="G611" s="193"/>
      <c r="H611" s="193"/>
      <c r="I611" s="193"/>
      <c r="J611" s="193"/>
      <c r="K611" s="193"/>
      <c r="L611" s="193"/>
      <c r="M611" s="193"/>
      <c r="N611" s="193"/>
      <c r="O611" s="193"/>
      <c r="P611" s="193"/>
      <c r="Q611" s="193"/>
      <c r="R611" s="193"/>
      <c r="S611" s="193"/>
    </row>
    <row r="612" spans="3:19" s="147" customFormat="1" ht="24" customHeight="1" x14ac:dyDescent="0.2">
      <c r="C612" s="193" t="s">
        <v>2</v>
      </c>
      <c r="D612" s="145">
        <f>Linkx2!$B$27</f>
        <v>22</v>
      </c>
      <c r="E612" s="145"/>
      <c r="F612" s="469">
        <f>Linkx2!$C$27</f>
        <v>0</v>
      </c>
      <c r="G612" s="469"/>
      <c r="H612" s="469"/>
      <c r="I612" s="469"/>
      <c r="J612" s="469"/>
      <c r="K612" s="469"/>
      <c r="L612" s="469"/>
      <c r="M612" s="469"/>
      <c r="N612" s="469"/>
      <c r="O612" s="469"/>
      <c r="P612" s="469"/>
      <c r="Q612" s="469"/>
      <c r="R612" s="469"/>
      <c r="S612" s="146"/>
    </row>
    <row r="613" spans="3:19" ht="11.25" customHeight="1" x14ac:dyDescent="0.55000000000000004"/>
    <row r="639" spans="3:19" s="142" customFormat="1" ht="36" customHeight="1" x14ac:dyDescent="0.6">
      <c r="C639" s="468" t="s">
        <v>116</v>
      </c>
      <c r="D639" s="468"/>
      <c r="E639" s="468"/>
      <c r="F639" s="468"/>
      <c r="G639" s="468"/>
      <c r="H639" s="468"/>
      <c r="I639" s="468"/>
      <c r="J639" s="468"/>
      <c r="K639" s="468"/>
      <c r="L639" s="468"/>
      <c r="M639" s="468"/>
      <c r="N639" s="468"/>
      <c r="O639" s="468"/>
      <c r="P639" s="468"/>
      <c r="Q639" s="468"/>
      <c r="R639" s="468"/>
      <c r="S639" s="194"/>
    </row>
    <row r="640" spans="3:19" s="143" customFormat="1" ht="14.25" customHeight="1" x14ac:dyDescent="0.55000000000000004">
      <c r="D640" s="144"/>
      <c r="E640" s="193"/>
      <c r="F640" s="145"/>
      <c r="G640" s="193"/>
      <c r="H640" s="193"/>
      <c r="I640" s="193"/>
      <c r="J640" s="193"/>
      <c r="K640" s="193"/>
      <c r="L640" s="193"/>
      <c r="M640" s="193"/>
      <c r="N640" s="193"/>
      <c r="O640" s="193"/>
      <c r="P640" s="193"/>
      <c r="Q640" s="193"/>
      <c r="R640" s="193"/>
      <c r="S640" s="193"/>
    </row>
    <row r="641" spans="3:19" s="147" customFormat="1" ht="24" customHeight="1" x14ac:dyDescent="0.2">
      <c r="C641" s="193" t="s">
        <v>2</v>
      </c>
      <c r="D641" s="145">
        <f>Linkx2!$B$28</f>
        <v>23</v>
      </c>
      <c r="E641" s="145"/>
      <c r="F641" s="469">
        <f>Linkx2!$C$28</f>
        <v>0</v>
      </c>
      <c r="G641" s="469"/>
      <c r="H641" s="469"/>
      <c r="I641" s="469"/>
      <c r="J641" s="469"/>
      <c r="K641" s="469"/>
      <c r="L641" s="469"/>
      <c r="M641" s="469"/>
      <c r="N641" s="469"/>
      <c r="O641" s="469"/>
      <c r="P641" s="469"/>
      <c r="Q641" s="469"/>
      <c r="R641" s="469"/>
      <c r="S641" s="146"/>
    </row>
    <row r="642" spans="3:19" ht="11.25" customHeight="1" x14ac:dyDescent="0.55000000000000004"/>
    <row r="668" spans="3:19" s="142" customFormat="1" ht="36" customHeight="1" x14ac:dyDescent="0.6">
      <c r="C668" s="468" t="s">
        <v>116</v>
      </c>
      <c r="D668" s="468"/>
      <c r="E668" s="468"/>
      <c r="F668" s="468"/>
      <c r="G668" s="468"/>
      <c r="H668" s="468"/>
      <c r="I668" s="468"/>
      <c r="J668" s="468"/>
      <c r="K668" s="468"/>
      <c r="L668" s="468"/>
      <c r="M668" s="468"/>
      <c r="N668" s="468"/>
      <c r="O668" s="468"/>
      <c r="P668" s="468"/>
      <c r="Q668" s="468"/>
      <c r="R668" s="468"/>
      <c r="S668" s="194"/>
    </row>
    <row r="669" spans="3:19" s="143" customFormat="1" ht="14.25" customHeight="1" x14ac:dyDescent="0.55000000000000004">
      <c r="D669" s="144"/>
      <c r="E669" s="193"/>
      <c r="F669" s="145"/>
      <c r="G669" s="193"/>
      <c r="H669" s="193"/>
      <c r="I669" s="193"/>
      <c r="J669" s="193"/>
      <c r="K669" s="193"/>
      <c r="L669" s="193"/>
      <c r="M669" s="193"/>
      <c r="N669" s="193"/>
      <c r="O669" s="193"/>
      <c r="P669" s="193"/>
      <c r="Q669" s="193"/>
      <c r="R669" s="193"/>
      <c r="S669" s="193"/>
    </row>
    <row r="670" spans="3:19" s="147" customFormat="1" ht="24" customHeight="1" x14ac:dyDescent="0.2">
      <c r="C670" s="193" t="s">
        <v>2</v>
      </c>
      <c r="D670" s="145">
        <f>Linkx2!$B$29</f>
        <v>24</v>
      </c>
      <c r="E670" s="145"/>
      <c r="F670" s="469">
        <f>Linkx2!$C$29</f>
        <v>0</v>
      </c>
      <c r="G670" s="469"/>
      <c r="H670" s="469"/>
      <c r="I670" s="469"/>
      <c r="J670" s="469"/>
      <c r="K670" s="469"/>
      <c r="L670" s="469"/>
      <c r="M670" s="469"/>
      <c r="N670" s="469"/>
      <c r="O670" s="469"/>
      <c r="P670" s="469"/>
      <c r="Q670" s="469"/>
      <c r="R670" s="469"/>
      <c r="S670" s="146"/>
    </row>
    <row r="671" spans="3:19" ht="11.25" customHeight="1" x14ac:dyDescent="0.55000000000000004"/>
    <row r="697" spans="3:19" s="142" customFormat="1" ht="36" customHeight="1" x14ac:dyDescent="0.6">
      <c r="C697" s="468" t="s">
        <v>116</v>
      </c>
      <c r="D697" s="468"/>
      <c r="E697" s="468"/>
      <c r="F697" s="468"/>
      <c r="G697" s="468"/>
      <c r="H697" s="468"/>
      <c r="I697" s="468"/>
      <c r="J697" s="468"/>
      <c r="K697" s="468"/>
      <c r="L697" s="468"/>
      <c r="M697" s="468"/>
      <c r="N697" s="468"/>
      <c r="O697" s="468"/>
      <c r="P697" s="468"/>
      <c r="Q697" s="468"/>
      <c r="R697" s="468"/>
      <c r="S697" s="194"/>
    </row>
    <row r="698" spans="3:19" s="143" customFormat="1" ht="14.25" customHeight="1" x14ac:dyDescent="0.55000000000000004">
      <c r="D698" s="144"/>
      <c r="E698" s="193"/>
      <c r="F698" s="145"/>
      <c r="G698" s="193"/>
      <c r="H698" s="193"/>
      <c r="I698" s="193"/>
      <c r="J698" s="193"/>
      <c r="K698" s="193"/>
      <c r="L698" s="193"/>
      <c r="M698" s="193"/>
      <c r="N698" s="193"/>
      <c r="O698" s="193"/>
      <c r="P698" s="193"/>
      <c r="Q698" s="193"/>
      <c r="R698" s="193"/>
      <c r="S698" s="193"/>
    </row>
    <row r="699" spans="3:19" s="147" customFormat="1" ht="24" customHeight="1" x14ac:dyDescent="0.2">
      <c r="C699" s="193" t="s">
        <v>2</v>
      </c>
      <c r="D699" s="145">
        <f>Linkx2!$B$30</f>
        <v>25</v>
      </c>
      <c r="E699" s="145"/>
      <c r="F699" s="469">
        <f>Linkx2!$C$30</f>
        <v>0</v>
      </c>
      <c r="G699" s="469"/>
      <c r="H699" s="469"/>
      <c r="I699" s="469"/>
      <c r="J699" s="469"/>
      <c r="K699" s="469"/>
      <c r="L699" s="469"/>
      <c r="M699" s="469"/>
      <c r="N699" s="469"/>
      <c r="O699" s="469"/>
      <c r="P699" s="469"/>
      <c r="Q699" s="469"/>
      <c r="R699" s="469"/>
      <c r="S699" s="146"/>
    </row>
    <row r="700" spans="3:19" ht="11.25" customHeight="1" x14ac:dyDescent="0.55000000000000004"/>
    <row r="726" spans="3:19" s="142" customFormat="1" ht="36" customHeight="1" x14ac:dyDescent="0.6">
      <c r="C726" s="468" t="s">
        <v>116</v>
      </c>
      <c r="D726" s="468"/>
      <c r="E726" s="468"/>
      <c r="F726" s="468"/>
      <c r="G726" s="468"/>
      <c r="H726" s="468"/>
      <c r="I726" s="468"/>
      <c r="J726" s="468"/>
      <c r="K726" s="468"/>
      <c r="L726" s="468"/>
      <c r="M726" s="468"/>
      <c r="N726" s="468"/>
      <c r="O726" s="468"/>
      <c r="P726" s="468"/>
      <c r="Q726" s="468"/>
      <c r="R726" s="468"/>
      <c r="S726" s="194"/>
    </row>
    <row r="727" spans="3:19" s="143" customFormat="1" ht="14.25" customHeight="1" x14ac:dyDescent="0.55000000000000004">
      <c r="D727" s="144"/>
      <c r="E727" s="193"/>
      <c r="F727" s="145"/>
      <c r="G727" s="193"/>
      <c r="H727" s="193"/>
      <c r="I727" s="193"/>
      <c r="J727" s="193"/>
      <c r="K727" s="193"/>
      <c r="L727" s="193"/>
      <c r="M727" s="193"/>
      <c r="N727" s="193"/>
      <c r="O727" s="193"/>
      <c r="P727" s="193"/>
      <c r="Q727" s="193"/>
      <c r="R727" s="193"/>
      <c r="S727" s="193"/>
    </row>
    <row r="728" spans="3:19" s="147" customFormat="1" ht="24" customHeight="1" x14ac:dyDescent="0.2">
      <c r="C728" s="193" t="s">
        <v>2</v>
      </c>
      <c r="D728" s="145">
        <f>Linkx2!$B$31</f>
        <v>26</v>
      </c>
      <c r="E728" s="145"/>
      <c r="F728" s="469">
        <f>Linkx2!$C$31</f>
        <v>0</v>
      </c>
      <c r="G728" s="469"/>
      <c r="H728" s="469"/>
      <c r="I728" s="469"/>
      <c r="J728" s="469"/>
      <c r="K728" s="469"/>
      <c r="L728" s="469"/>
      <c r="M728" s="469"/>
      <c r="N728" s="469"/>
      <c r="O728" s="469"/>
      <c r="P728" s="469"/>
      <c r="Q728" s="469"/>
      <c r="R728" s="469"/>
      <c r="S728" s="146"/>
    </row>
    <row r="729" spans="3:19" ht="11.25" customHeight="1" x14ac:dyDescent="0.55000000000000004"/>
    <row r="755" spans="3:19" s="142" customFormat="1" ht="36" customHeight="1" x14ac:dyDescent="0.6">
      <c r="C755" s="468" t="s">
        <v>116</v>
      </c>
      <c r="D755" s="468"/>
      <c r="E755" s="468"/>
      <c r="F755" s="468"/>
      <c r="G755" s="468"/>
      <c r="H755" s="468"/>
      <c r="I755" s="468"/>
      <c r="J755" s="468"/>
      <c r="K755" s="468"/>
      <c r="L755" s="468"/>
      <c r="M755" s="468"/>
      <c r="N755" s="468"/>
      <c r="O755" s="468"/>
      <c r="P755" s="468"/>
      <c r="Q755" s="468"/>
      <c r="R755" s="468"/>
      <c r="S755" s="194"/>
    </row>
    <row r="756" spans="3:19" s="143" customFormat="1" ht="14.25" customHeight="1" x14ac:dyDescent="0.55000000000000004">
      <c r="D756" s="144"/>
      <c r="E756" s="193"/>
      <c r="F756" s="145"/>
      <c r="G756" s="193"/>
      <c r="H756" s="193"/>
      <c r="I756" s="193"/>
      <c r="J756" s="193"/>
      <c r="K756" s="193"/>
      <c r="L756" s="193"/>
      <c r="M756" s="193"/>
      <c r="N756" s="193"/>
      <c r="O756" s="193"/>
      <c r="P756" s="193"/>
      <c r="Q756" s="193"/>
      <c r="R756" s="193"/>
      <c r="S756" s="193"/>
    </row>
    <row r="757" spans="3:19" s="147" customFormat="1" ht="24" customHeight="1" x14ac:dyDescent="0.2">
      <c r="C757" s="193" t="s">
        <v>2</v>
      </c>
      <c r="D757" s="145">
        <f>Linkx2!$B$32</f>
        <v>27</v>
      </c>
      <c r="E757" s="145"/>
      <c r="F757" s="469">
        <f>Linkx2!$C$32</f>
        <v>0</v>
      </c>
      <c r="G757" s="469"/>
      <c r="H757" s="469"/>
      <c r="I757" s="469"/>
      <c r="J757" s="469"/>
      <c r="K757" s="469"/>
      <c r="L757" s="469"/>
      <c r="M757" s="469"/>
      <c r="N757" s="469"/>
      <c r="O757" s="469"/>
      <c r="P757" s="469"/>
      <c r="Q757" s="469"/>
      <c r="R757" s="469"/>
      <c r="S757" s="146"/>
    </row>
    <row r="758" spans="3:19" ht="11.25" customHeight="1" x14ac:dyDescent="0.55000000000000004"/>
    <row r="784" spans="3:19" s="142" customFormat="1" ht="36" customHeight="1" x14ac:dyDescent="0.6">
      <c r="C784" s="468" t="s">
        <v>116</v>
      </c>
      <c r="D784" s="468"/>
      <c r="E784" s="468"/>
      <c r="F784" s="468"/>
      <c r="G784" s="468"/>
      <c r="H784" s="468"/>
      <c r="I784" s="468"/>
      <c r="J784" s="468"/>
      <c r="K784" s="468"/>
      <c r="L784" s="468"/>
      <c r="M784" s="468"/>
      <c r="N784" s="468"/>
      <c r="O784" s="468"/>
      <c r="P784" s="468"/>
      <c r="Q784" s="468"/>
      <c r="R784" s="468"/>
      <c r="S784" s="194"/>
    </row>
    <row r="785" spans="3:19" s="143" customFormat="1" ht="14.25" customHeight="1" x14ac:dyDescent="0.55000000000000004">
      <c r="D785" s="144"/>
      <c r="E785" s="193"/>
      <c r="F785" s="145"/>
      <c r="G785" s="193"/>
      <c r="H785" s="193"/>
      <c r="I785" s="193"/>
      <c r="J785" s="193"/>
      <c r="K785" s="193"/>
      <c r="L785" s="193"/>
      <c r="M785" s="193"/>
      <c r="N785" s="193"/>
      <c r="O785" s="193"/>
      <c r="P785" s="193"/>
      <c r="Q785" s="193"/>
      <c r="R785" s="193"/>
      <c r="S785" s="193"/>
    </row>
    <row r="786" spans="3:19" s="147" customFormat="1" ht="24" customHeight="1" x14ac:dyDescent="0.2">
      <c r="C786" s="193" t="s">
        <v>2</v>
      </c>
      <c r="D786" s="145">
        <f>Linkx2!$B$33</f>
        <v>28</v>
      </c>
      <c r="E786" s="145"/>
      <c r="F786" s="469">
        <f>Linkx2!$C$33</f>
        <v>0</v>
      </c>
      <c r="G786" s="469"/>
      <c r="H786" s="469"/>
      <c r="I786" s="469"/>
      <c r="J786" s="469"/>
      <c r="K786" s="469"/>
      <c r="L786" s="469"/>
      <c r="M786" s="469"/>
      <c r="N786" s="469"/>
      <c r="O786" s="469"/>
      <c r="P786" s="469"/>
      <c r="Q786" s="469"/>
      <c r="R786" s="469"/>
      <c r="S786" s="146"/>
    </row>
    <row r="787" spans="3:19" ht="11.25" customHeight="1" x14ac:dyDescent="0.55000000000000004"/>
    <row r="813" spans="3:19" s="142" customFormat="1" ht="36" customHeight="1" x14ac:dyDescent="0.6">
      <c r="C813" s="468" t="s">
        <v>116</v>
      </c>
      <c r="D813" s="468"/>
      <c r="E813" s="468"/>
      <c r="F813" s="468"/>
      <c r="G813" s="468"/>
      <c r="H813" s="468"/>
      <c r="I813" s="468"/>
      <c r="J813" s="468"/>
      <c r="K813" s="468"/>
      <c r="L813" s="468"/>
      <c r="M813" s="468"/>
      <c r="N813" s="468"/>
      <c r="O813" s="468"/>
      <c r="P813" s="468"/>
      <c r="Q813" s="468"/>
      <c r="R813" s="468"/>
      <c r="S813" s="194"/>
    </row>
    <row r="814" spans="3:19" s="143" customFormat="1" ht="14.25" customHeight="1" x14ac:dyDescent="0.55000000000000004">
      <c r="D814" s="144"/>
      <c r="E814" s="193"/>
      <c r="F814" s="145"/>
      <c r="G814" s="193"/>
      <c r="H814" s="193"/>
      <c r="I814" s="193"/>
      <c r="J814" s="193"/>
      <c r="K814" s="193"/>
      <c r="L814" s="193"/>
      <c r="M814" s="193"/>
      <c r="N814" s="193"/>
      <c r="O814" s="193"/>
      <c r="P814" s="193"/>
      <c r="Q814" s="193"/>
      <c r="R814" s="193"/>
      <c r="S814" s="193"/>
    </row>
    <row r="815" spans="3:19" s="147" customFormat="1" ht="24" customHeight="1" x14ac:dyDescent="0.2">
      <c r="C815" s="193" t="s">
        <v>2</v>
      </c>
      <c r="D815" s="145">
        <f>Linkx2!$B$34</f>
        <v>29</v>
      </c>
      <c r="E815" s="145"/>
      <c r="F815" s="469">
        <f>Linkx2!$C$34</f>
        <v>0</v>
      </c>
      <c r="G815" s="469"/>
      <c r="H815" s="469"/>
      <c r="I815" s="469"/>
      <c r="J815" s="469"/>
      <c r="K815" s="469"/>
      <c r="L815" s="469"/>
      <c r="M815" s="469"/>
      <c r="N815" s="469"/>
      <c r="O815" s="469"/>
      <c r="P815" s="469"/>
      <c r="Q815" s="469"/>
      <c r="R815" s="469"/>
      <c r="S815" s="146"/>
    </row>
    <row r="816" spans="3:19" ht="11.25" customHeight="1" x14ac:dyDescent="0.55000000000000004"/>
    <row r="842" spans="3:19" s="142" customFormat="1" ht="36" customHeight="1" x14ac:dyDescent="0.6">
      <c r="C842" s="468" t="s">
        <v>116</v>
      </c>
      <c r="D842" s="468"/>
      <c r="E842" s="468"/>
      <c r="F842" s="468"/>
      <c r="G842" s="468"/>
      <c r="H842" s="468"/>
      <c r="I842" s="468"/>
      <c r="J842" s="468"/>
      <c r="K842" s="468"/>
      <c r="L842" s="468"/>
      <c r="M842" s="468"/>
      <c r="N842" s="468"/>
      <c r="O842" s="468"/>
      <c r="P842" s="468"/>
      <c r="Q842" s="468"/>
      <c r="R842" s="468"/>
      <c r="S842" s="194"/>
    </row>
    <row r="843" spans="3:19" s="143" customFormat="1" ht="14.25" customHeight="1" x14ac:dyDescent="0.55000000000000004">
      <c r="D843" s="144"/>
      <c r="E843" s="193"/>
      <c r="F843" s="145"/>
      <c r="G843" s="193"/>
      <c r="H843" s="193"/>
      <c r="I843" s="193"/>
      <c r="J843" s="193"/>
      <c r="K843" s="193"/>
      <c r="L843" s="193"/>
      <c r="M843" s="193"/>
      <c r="N843" s="193"/>
      <c r="O843" s="193"/>
      <c r="P843" s="193"/>
      <c r="Q843" s="193"/>
      <c r="R843" s="193"/>
      <c r="S843" s="193"/>
    </row>
    <row r="844" spans="3:19" s="147" customFormat="1" ht="24" customHeight="1" x14ac:dyDescent="0.2">
      <c r="C844" s="193" t="s">
        <v>2</v>
      </c>
      <c r="D844" s="145">
        <f>Linkx2!$B$35</f>
        <v>30</v>
      </c>
      <c r="E844" s="145"/>
      <c r="F844" s="469">
        <f>Linkx2!$C$35</f>
        <v>0</v>
      </c>
      <c r="G844" s="469"/>
      <c r="H844" s="469"/>
      <c r="I844" s="469"/>
      <c r="J844" s="469"/>
      <c r="K844" s="469"/>
      <c r="L844" s="469"/>
      <c r="M844" s="469"/>
      <c r="N844" s="469"/>
      <c r="O844" s="469"/>
      <c r="P844" s="469"/>
      <c r="Q844" s="469"/>
      <c r="R844" s="469"/>
      <c r="S844" s="146"/>
    </row>
    <row r="845" spans="3:19" ht="11.25" customHeight="1" x14ac:dyDescent="0.55000000000000004"/>
  </sheetData>
  <sheetProtection password="CF73" sheet="1" objects="1" scenarios="1"/>
  <mergeCells count="90">
    <mergeCell ref="C813:R813"/>
    <mergeCell ref="F815:P815"/>
    <mergeCell ref="Q815:R815"/>
    <mergeCell ref="C842:R842"/>
    <mergeCell ref="F844:P844"/>
    <mergeCell ref="Q844:R844"/>
    <mergeCell ref="C755:R755"/>
    <mergeCell ref="F757:P757"/>
    <mergeCell ref="Q757:R757"/>
    <mergeCell ref="C784:R784"/>
    <mergeCell ref="F786:P786"/>
    <mergeCell ref="Q786:R786"/>
    <mergeCell ref="C697:R697"/>
    <mergeCell ref="F699:P699"/>
    <mergeCell ref="Q699:R699"/>
    <mergeCell ref="C726:R726"/>
    <mergeCell ref="F728:P728"/>
    <mergeCell ref="Q728:R728"/>
    <mergeCell ref="C639:R639"/>
    <mergeCell ref="F641:P641"/>
    <mergeCell ref="Q641:R641"/>
    <mergeCell ref="C668:R668"/>
    <mergeCell ref="F670:P670"/>
    <mergeCell ref="Q670:R670"/>
    <mergeCell ref="C581:R581"/>
    <mergeCell ref="F583:P583"/>
    <mergeCell ref="Q583:R583"/>
    <mergeCell ref="C610:R610"/>
    <mergeCell ref="F612:P612"/>
    <mergeCell ref="Q612:R612"/>
    <mergeCell ref="C523:R523"/>
    <mergeCell ref="F525:P525"/>
    <mergeCell ref="Q525:R525"/>
    <mergeCell ref="C552:R552"/>
    <mergeCell ref="F554:P554"/>
    <mergeCell ref="Q554:R554"/>
    <mergeCell ref="C465:R465"/>
    <mergeCell ref="F467:P467"/>
    <mergeCell ref="Q467:R467"/>
    <mergeCell ref="C494:R494"/>
    <mergeCell ref="F496:P496"/>
    <mergeCell ref="Q496:R496"/>
    <mergeCell ref="C407:R407"/>
    <mergeCell ref="F409:P409"/>
    <mergeCell ref="Q409:R409"/>
    <mergeCell ref="C436:R436"/>
    <mergeCell ref="F438:P438"/>
    <mergeCell ref="Q438:R438"/>
    <mergeCell ref="C349:R349"/>
    <mergeCell ref="F351:P351"/>
    <mergeCell ref="Q351:R351"/>
    <mergeCell ref="C378:R378"/>
    <mergeCell ref="F380:P380"/>
    <mergeCell ref="Q380:R380"/>
    <mergeCell ref="C291:R291"/>
    <mergeCell ref="F293:P293"/>
    <mergeCell ref="Q293:R293"/>
    <mergeCell ref="C320:R320"/>
    <mergeCell ref="F322:P322"/>
    <mergeCell ref="Q322:R322"/>
    <mergeCell ref="C233:R233"/>
    <mergeCell ref="F235:P235"/>
    <mergeCell ref="Q235:R235"/>
    <mergeCell ref="C262:R262"/>
    <mergeCell ref="F264:P264"/>
    <mergeCell ref="Q264:R264"/>
    <mergeCell ref="C175:R175"/>
    <mergeCell ref="F177:P177"/>
    <mergeCell ref="Q177:R177"/>
    <mergeCell ref="C204:R204"/>
    <mergeCell ref="F206:P206"/>
    <mergeCell ref="Q206:R206"/>
    <mergeCell ref="C117:R117"/>
    <mergeCell ref="F119:P119"/>
    <mergeCell ref="Q119:R119"/>
    <mergeCell ref="C146:R146"/>
    <mergeCell ref="F148:P148"/>
    <mergeCell ref="Q148:R148"/>
    <mergeCell ref="C59:R59"/>
    <mergeCell ref="F61:P61"/>
    <mergeCell ref="Q61:R61"/>
    <mergeCell ref="C88:R88"/>
    <mergeCell ref="F90:P90"/>
    <mergeCell ref="Q90:R90"/>
    <mergeCell ref="C1:R1"/>
    <mergeCell ref="F3:P3"/>
    <mergeCell ref="Q3:R3"/>
    <mergeCell ref="C30:R30"/>
    <mergeCell ref="F32:P32"/>
    <mergeCell ref="Q32:R32"/>
  </mergeCells>
  <pageMargins left="0.23" right="0.18" top="0.53" bottom="0.2" header="0.31496062992126" footer="0.25"/>
  <pageSetup paperSize="9" pageOrder="overThenDown" orientation="landscape" horizontalDpi="4294967294" verticalDpi="1200" r:id="rId1"/>
  <headerFooter>
    <oddFooter>&amp;C&amp;9Testing Analyze Program (TAP)&amp;10
&amp;8&amp;K7030A0P.2 (2560)</oddFooter>
  </headerFooter>
  <rowBreaks count="26" manualBreakCount="26">
    <brk id="29" max="16383" man="1"/>
    <brk id="58" max="16383" man="1"/>
    <brk id="87" max="16383" man="1"/>
    <brk id="116" max="16383" man="1"/>
    <brk id="145" max="16383" man="1"/>
    <brk id="174" max="16383" man="1"/>
    <brk id="203" max="16383" man="1"/>
    <brk id="261" max="16383" man="1"/>
    <brk id="319" max="16383" man="1"/>
    <brk id="348" max="16383" man="1"/>
    <brk id="377" max="16383" man="1"/>
    <brk id="435" max="16383" man="1"/>
    <brk id="464" max="16383" man="1"/>
    <brk id="522" max="16383" man="1"/>
    <brk id="551" max="16383" man="1"/>
    <brk id="580" max="16383" man="1"/>
    <brk id="609" max="16383" man="1"/>
    <brk id="638" max="16383" man="1"/>
    <brk id="667" max="16383" man="1"/>
    <brk id="696" max="16383" man="1"/>
    <brk id="725" max="16383" man="1"/>
    <brk id="754" max="16383" man="1"/>
    <brk id="783" max="16383" man="1"/>
    <brk id="812" max="16383" man="1"/>
    <brk id="841" max="16383" man="1"/>
    <brk id="8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3</vt:i4>
      </vt:variant>
    </vt:vector>
  </HeadingPairs>
  <TitlesOfParts>
    <vt:vector size="13" baseType="lpstr">
      <vt:lpstr>ReadMe TAP P.2</vt:lpstr>
      <vt:lpstr>Data_School</vt:lpstr>
      <vt:lpstr>Link1</vt:lpstr>
      <vt:lpstr>Link1x</vt:lpstr>
      <vt:lpstr>G_Class</vt:lpstr>
      <vt:lpstr>Data_Individual</vt:lpstr>
      <vt:lpstr>Link2</vt:lpstr>
      <vt:lpstr>Linkx2</vt:lpstr>
      <vt:lpstr>G_N1-30</vt:lpstr>
      <vt:lpstr>G_N31-60</vt:lpstr>
      <vt:lpstr>Data_Individual!Print_Titles</vt:lpstr>
      <vt:lpstr>Link1!Print_Titles</vt:lpstr>
      <vt:lpstr>Link2!Print_Titles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2013-06-12T16:54:58Z</dcterms:created>
  <dcterms:modified xsi:type="dcterms:W3CDTF">2018-06-27T03:19:52Z</dcterms:modified>
</cp:coreProperties>
</file>